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N:\Advocacy\Health Policy\Payment Reform\09-18-20 RO Model Final Rule\PC TC Financial Tools\"/>
    </mc:Choice>
  </mc:AlternateContent>
  <xr:revisionPtr revIDLastSave="0" documentId="13_ncr:1_{53D4047E-6A34-49A6-BE55-54AD5147873B}" xr6:coauthVersionLast="45" xr6:coauthVersionMax="45" xr10:uidLastSave="{00000000-0000-0000-0000-000000000000}"/>
  <bookViews>
    <workbookView xWindow="22932" yWindow="-108" windowWidth="15576" windowHeight="11904" tabRatio="637" xr2:uid="{DF0A6BE6-E04D-4967-9B51-51A0762335EB}"/>
  </bookViews>
  <sheets>
    <sheet name="1. Instructions" sheetId="10" r:id="rId1"/>
    <sheet name="2. Dashboard" sheetId="11" r:id="rId2"/>
    <sheet name="GPCI" sheetId="23" state="hidden" r:id="rId3"/>
    <sheet name="Cancer Types --&gt;" sheetId="12" r:id="rId4"/>
    <sheet name="Anal Cancer" sheetId="3" r:id="rId5"/>
    <sheet name="Bladder Cancer" sheetId="4" r:id="rId6"/>
    <sheet name="Bone Mets" sheetId="5" r:id="rId7"/>
    <sheet name="Brain Mets" sheetId="6" r:id="rId8"/>
    <sheet name="Breast Cancer" sheetId="7" r:id="rId9"/>
    <sheet name="CNS Tumor" sheetId="8" r:id="rId10"/>
    <sheet name="Cervical Cancer" sheetId="9" r:id="rId11"/>
    <sheet name="Colorectal Cancer" sheetId="14" r:id="rId12"/>
    <sheet name="Head and Neck" sheetId="15" r:id="rId13"/>
    <sheet name="Liver Cancer" sheetId="16" r:id="rId14"/>
    <sheet name="Lung Cancer" sheetId="17" r:id="rId15"/>
    <sheet name="Lymphoma" sheetId="18" r:id="rId16"/>
    <sheet name="Pancreatic Cancer" sheetId="19" r:id="rId17"/>
    <sheet name="Prostate Cancer" sheetId="20" r:id="rId18"/>
    <sheet name="Upper GI" sheetId="21" r:id="rId19"/>
    <sheet name="Uterine Cancer" sheetId="22" r:id="rId2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22" l="1"/>
  <c r="B11" i="21"/>
  <c r="B11" i="20"/>
  <c r="B11" i="19"/>
  <c r="B11" i="18"/>
  <c r="B11" i="17"/>
  <c r="B11" i="16"/>
  <c r="B11" i="15"/>
  <c r="B11" i="14"/>
  <c r="B11" i="9"/>
  <c r="B11" i="8"/>
  <c r="B11" i="7"/>
  <c r="B11" i="6"/>
  <c r="B10" i="22"/>
  <c r="B10" i="21"/>
  <c r="B10" i="20"/>
  <c r="B10" i="19"/>
  <c r="B10" i="18"/>
  <c r="B10" i="17"/>
  <c r="B10" i="16"/>
  <c r="B10" i="15"/>
  <c r="B10" i="14"/>
  <c r="B10" i="9"/>
  <c r="B10" i="8"/>
  <c r="B10" i="7"/>
  <c r="B10" i="6"/>
  <c r="B9" i="22"/>
  <c r="B9" i="21"/>
  <c r="B9" i="20"/>
  <c r="B9" i="19"/>
  <c r="B9" i="18"/>
  <c r="B9" i="17"/>
  <c r="B9" i="16"/>
  <c r="B9" i="15"/>
  <c r="B9" i="14"/>
  <c r="B9" i="9"/>
  <c r="B9" i="8"/>
  <c r="B9" i="7"/>
  <c r="B9" i="6"/>
  <c r="B4" i="22"/>
  <c r="B4" i="21"/>
  <c r="B4" i="20"/>
  <c r="B4" i="19"/>
  <c r="B4" i="18"/>
  <c r="B4" i="17"/>
  <c r="B4" i="16"/>
  <c r="B4" i="15"/>
  <c r="B4" i="14"/>
  <c r="B4" i="9"/>
  <c r="B4" i="8"/>
  <c r="B4" i="7"/>
  <c r="B4" i="6"/>
  <c r="B11" i="5"/>
  <c r="B10" i="5"/>
  <c r="B9" i="5"/>
  <c r="B4" i="5"/>
  <c r="I114" i="23"/>
  <c r="H114" i="23"/>
  <c r="I113" i="23"/>
  <c r="H113" i="23"/>
  <c r="I112" i="23"/>
  <c r="H112" i="23"/>
  <c r="I111" i="23"/>
  <c r="H111" i="23"/>
  <c r="I110" i="23"/>
  <c r="H110" i="23"/>
  <c r="I109" i="23"/>
  <c r="H109" i="23"/>
  <c r="I108" i="23"/>
  <c r="H108" i="23"/>
  <c r="I107" i="23"/>
  <c r="H107" i="23"/>
  <c r="I106" i="23"/>
  <c r="H106" i="23"/>
  <c r="I105" i="23"/>
  <c r="H105" i="23"/>
  <c r="I104" i="23"/>
  <c r="H104" i="23"/>
  <c r="I103" i="23"/>
  <c r="H103" i="23"/>
  <c r="I102" i="23"/>
  <c r="H102" i="23"/>
  <c r="I101" i="23"/>
  <c r="H101" i="23"/>
  <c r="I100" i="23"/>
  <c r="H100" i="23"/>
  <c r="I99" i="23"/>
  <c r="H99" i="23"/>
  <c r="I98" i="23"/>
  <c r="H98" i="23"/>
  <c r="I97" i="23"/>
  <c r="H97" i="23"/>
  <c r="I96" i="23"/>
  <c r="H96" i="23"/>
  <c r="I95" i="23"/>
  <c r="H95" i="23"/>
  <c r="I94" i="23"/>
  <c r="H94" i="23"/>
  <c r="I93" i="23"/>
  <c r="H93" i="23"/>
  <c r="I92" i="23"/>
  <c r="H92" i="23"/>
  <c r="I91" i="23"/>
  <c r="H91" i="23"/>
  <c r="I90" i="23"/>
  <c r="H90" i="23"/>
  <c r="I89" i="23"/>
  <c r="H89" i="23"/>
  <c r="I88" i="23"/>
  <c r="H88" i="23"/>
  <c r="I87" i="23"/>
  <c r="H87" i="23"/>
  <c r="I86" i="23"/>
  <c r="H86" i="23"/>
  <c r="I85" i="23"/>
  <c r="H85" i="23"/>
  <c r="I84" i="23"/>
  <c r="H84" i="23"/>
  <c r="I83" i="23"/>
  <c r="H83" i="23"/>
  <c r="I82" i="23"/>
  <c r="H82" i="23"/>
  <c r="I81" i="23"/>
  <c r="H81" i="23"/>
  <c r="I80" i="23"/>
  <c r="H80" i="23"/>
  <c r="I79" i="23"/>
  <c r="H79" i="23"/>
  <c r="I78" i="23"/>
  <c r="H78" i="23"/>
  <c r="I77" i="23"/>
  <c r="H77" i="23"/>
  <c r="I76" i="23"/>
  <c r="H76" i="23"/>
  <c r="I75" i="23"/>
  <c r="H75" i="23"/>
  <c r="I74" i="23"/>
  <c r="H74" i="23"/>
  <c r="I73" i="23"/>
  <c r="H73" i="23"/>
  <c r="I72" i="23"/>
  <c r="H72" i="23"/>
  <c r="I71" i="23"/>
  <c r="H71" i="23"/>
  <c r="I70" i="23"/>
  <c r="H70" i="23"/>
  <c r="I69" i="23"/>
  <c r="H69" i="23"/>
  <c r="I68" i="23"/>
  <c r="H68" i="23"/>
  <c r="I67" i="23"/>
  <c r="H67" i="23"/>
  <c r="I66" i="23"/>
  <c r="H66" i="23"/>
  <c r="I65" i="23"/>
  <c r="H65" i="23"/>
  <c r="I64" i="23"/>
  <c r="H64" i="23"/>
  <c r="I63" i="23"/>
  <c r="H63" i="23"/>
  <c r="I62" i="23"/>
  <c r="H62" i="23"/>
  <c r="I61" i="23"/>
  <c r="H61" i="23"/>
  <c r="I60" i="23"/>
  <c r="H60" i="23"/>
  <c r="I59" i="23"/>
  <c r="H59" i="23"/>
  <c r="I58" i="23"/>
  <c r="H58" i="23"/>
  <c r="I57" i="23"/>
  <c r="H57" i="23"/>
  <c r="I56" i="23"/>
  <c r="H56" i="23"/>
  <c r="I55" i="23"/>
  <c r="H55" i="23"/>
  <c r="I54" i="23"/>
  <c r="H54" i="23"/>
  <c r="I53" i="23"/>
  <c r="H53" i="23"/>
  <c r="I52" i="23"/>
  <c r="H52" i="23"/>
  <c r="I51" i="23"/>
  <c r="H51" i="23"/>
  <c r="I50" i="23"/>
  <c r="H50" i="23"/>
  <c r="I49" i="23"/>
  <c r="H49" i="23"/>
  <c r="I48" i="23"/>
  <c r="H48" i="23"/>
  <c r="I47" i="23"/>
  <c r="H47" i="23"/>
  <c r="I46" i="23"/>
  <c r="H46" i="23"/>
  <c r="I45" i="23"/>
  <c r="H45" i="23"/>
  <c r="I44" i="23"/>
  <c r="H44" i="23"/>
  <c r="I43" i="23"/>
  <c r="H43" i="23"/>
  <c r="I42" i="23"/>
  <c r="H42" i="23"/>
  <c r="I41" i="23"/>
  <c r="H41" i="23"/>
  <c r="I40" i="23"/>
  <c r="H40" i="23"/>
  <c r="I39" i="23"/>
  <c r="H39" i="23"/>
  <c r="I38" i="23"/>
  <c r="H38" i="23"/>
  <c r="I37" i="23"/>
  <c r="H37" i="23"/>
  <c r="I36" i="23"/>
  <c r="H36" i="23"/>
  <c r="I35" i="23"/>
  <c r="H35" i="23"/>
  <c r="I34" i="23"/>
  <c r="H34" i="23"/>
  <c r="I33" i="23"/>
  <c r="H33" i="23"/>
  <c r="I32" i="23"/>
  <c r="H32" i="23"/>
  <c r="I31" i="23"/>
  <c r="H31" i="23"/>
  <c r="I30" i="23"/>
  <c r="H30" i="23"/>
  <c r="I29" i="23"/>
  <c r="H29" i="23"/>
  <c r="I28" i="23"/>
  <c r="H28" i="23"/>
  <c r="I27" i="23"/>
  <c r="H27" i="23"/>
  <c r="I26" i="23"/>
  <c r="H26" i="23"/>
  <c r="I25" i="23"/>
  <c r="H25" i="23"/>
  <c r="I24" i="23"/>
  <c r="H24" i="23"/>
  <c r="I23" i="23"/>
  <c r="H23" i="23"/>
  <c r="I22" i="23"/>
  <c r="H22" i="23"/>
  <c r="I21" i="23"/>
  <c r="H21" i="23"/>
  <c r="I20" i="23"/>
  <c r="H20" i="23"/>
  <c r="I19" i="23"/>
  <c r="H19" i="23"/>
  <c r="I18" i="23"/>
  <c r="H18" i="23"/>
  <c r="I17" i="23"/>
  <c r="H17" i="23"/>
  <c r="I16" i="23"/>
  <c r="H16" i="23"/>
  <c r="I15" i="23"/>
  <c r="H15" i="23"/>
  <c r="I14" i="23"/>
  <c r="H14" i="23"/>
  <c r="I13" i="23"/>
  <c r="H13" i="23"/>
  <c r="I12" i="23"/>
  <c r="H12" i="23"/>
  <c r="I11" i="23"/>
  <c r="H11" i="23"/>
  <c r="I10" i="23"/>
  <c r="H10" i="23"/>
  <c r="I9" i="23"/>
  <c r="H9" i="23"/>
  <c r="I8" i="23"/>
  <c r="H8" i="23"/>
  <c r="I7" i="23"/>
  <c r="H7" i="23"/>
  <c r="I6" i="23"/>
  <c r="H6" i="23"/>
  <c r="I5" i="23"/>
  <c r="H5" i="23"/>
  <c r="I4" i="23"/>
  <c r="H4" i="23"/>
  <c r="I3" i="23"/>
  <c r="H3" i="23"/>
  <c r="I2" i="23"/>
  <c r="C8" i="11" s="1"/>
  <c r="B7" i="21" s="1"/>
  <c r="H2" i="23"/>
  <c r="B7" i="7" l="1"/>
  <c r="B7" i="15"/>
  <c r="B7" i="19"/>
  <c r="B7" i="18"/>
  <c r="B7" i="8"/>
  <c r="B7" i="16"/>
  <c r="B7" i="20"/>
  <c r="B7" i="6"/>
  <c r="B7" i="14"/>
  <c r="B7" i="22"/>
  <c r="B7" i="5"/>
  <c r="B7" i="9"/>
  <c r="B7" i="17"/>
  <c r="B11" i="4"/>
  <c r="B11" i="3"/>
  <c r="B10" i="4"/>
  <c r="B10" i="3"/>
  <c r="B9" i="4"/>
  <c r="B9" i="3"/>
  <c r="B7" i="4"/>
  <c r="B7" i="3"/>
  <c r="B4" i="4"/>
  <c r="B4" i="3"/>
  <c r="B18" i="22" l="1"/>
  <c r="B12" i="22"/>
  <c r="B5" i="22"/>
  <c r="B6" i="22" s="1"/>
  <c r="B8" i="22" s="1"/>
  <c r="B18" i="21"/>
  <c r="B12" i="21"/>
  <c r="B5" i="21"/>
  <c r="B6" i="21" s="1"/>
  <c r="B8" i="21" s="1"/>
  <c r="B18" i="20"/>
  <c r="B5" i="20"/>
  <c r="B6" i="20" s="1"/>
  <c r="B18" i="19"/>
  <c r="B5" i="19"/>
  <c r="B6" i="19" s="1"/>
  <c r="B8" i="19" s="1"/>
  <c r="B18" i="18"/>
  <c r="B12" i="18"/>
  <c r="B5" i="18"/>
  <c r="B6" i="18" s="1"/>
  <c r="B18" i="17"/>
  <c r="B5" i="17"/>
  <c r="B6" i="17" s="1"/>
  <c r="B18" i="16"/>
  <c r="B5" i="16"/>
  <c r="B6" i="16" s="1"/>
  <c r="B18" i="15"/>
  <c r="B5" i="15"/>
  <c r="B6" i="15" s="1"/>
  <c r="B18" i="14"/>
  <c r="B5" i="14"/>
  <c r="B6" i="14" s="1"/>
  <c r="B13" i="22" l="1"/>
  <c r="B15" i="22" s="1"/>
  <c r="B19" i="22" s="1"/>
  <c r="B13" i="21"/>
  <c r="B15" i="21" s="1"/>
  <c r="B19" i="21" s="1"/>
  <c r="B12" i="19"/>
  <c r="B13" i="19" s="1"/>
  <c r="B15" i="19" s="1"/>
  <c r="B19" i="19" s="1"/>
  <c r="B8" i="16"/>
  <c r="B8" i="18"/>
  <c r="B13" i="18" s="1"/>
  <c r="B15" i="18" s="1"/>
  <c r="B19" i="18" s="1"/>
  <c r="B8" i="20"/>
  <c r="B12" i="20"/>
  <c r="B8" i="17"/>
  <c r="B12" i="17"/>
  <c r="B12" i="16"/>
  <c r="B8" i="14"/>
  <c r="B12" i="14"/>
  <c r="B8" i="15"/>
  <c r="B12" i="15"/>
  <c r="B13" i="20" l="1"/>
  <c r="B15" i="20" s="1"/>
  <c r="B19" i="20" s="1"/>
  <c r="B20" i="20" s="1"/>
  <c r="B13" i="16"/>
  <c r="B15" i="16" s="1"/>
  <c r="B19" i="16" s="1"/>
  <c r="B20" i="16" s="1"/>
  <c r="B21" i="22"/>
  <c r="B22" i="22" s="1"/>
  <c r="B23" i="22" s="1"/>
  <c r="B20" i="22"/>
  <c r="B21" i="21"/>
  <c r="B22" i="21" s="1"/>
  <c r="B23" i="21" s="1"/>
  <c r="B20" i="21"/>
  <c r="B13" i="17"/>
  <c r="B15" i="17" s="1"/>
  <c r="B19" i="17" s="1"/>
  <c r="B20" i="17" s="1"/>
  <c r="B21" i="19"/>
  <c r="B22" i="19" s="1"/>
  <c r="B23" i="19" s="1"/>
  <c r="B20" i="19"/>
  <c r="B13" i="14"/>
  <c r="B15" i="14" s="1"/>
  <c r="B19" i="14" s="1"/>
  <c r="B20" i="14" s="1"/>
  <c r="B13" i="15"/>
  <c r="B15" i="15" s="1"/>
  <c r="B19" i="15" s="1"/>
  <c r="B21" i="15" s="1"/>
  <c r="B22" i="15" s="1"/>
  <c r="B23" i="15" s="1"/>
  <c r="B21" i="18"/>
  <c r="B22" i="18" s="1"/>
  <c r="B23" i="18" s="1"/>
  <c r="B20" i="18"/>
  <c r="B18" i="9"/>
  <c r="B5" i="9"/>
  <c r="B6" i="9" s="1"/>
  <c r="B18" i="8"/>
  <c r="B5" i="8"/>
  <c r="B6" i="8" s="1"/>
  <c r="B18" i="7"/>
  <c r="B5" i="7"/>
  <c r="B6" i="7" s="1"/>
  <c r="B18" i="6"/>
  <c r="B5" i="6"/>
  <c r="B6" i="6" s="1"/>
  <c r="B18" i="5"/>
  <c r="B5" i="5"/>
  <c r="B6" i="5" s="1"/>
  <c r="B18" i="4"/>
  <c r="B5" i="4"/>
  <c r="B6" i="4" s="1"/>
  <c r="B21" i="20" l="1"/>
  <c r="B22" i="20" s="1"/>
  <c r="B23" i="20" s="1"/>
  <c r="B24" i="20" s="1"/>
  <c r="B25" i="20" s="1"/>
  <c r="C31" i="11" s="1"/>
  <c r="E31" i="11" s="1"/>
  <c r="B21" i="16"/>
  <c r="B22" i="16" s="1"/>
  <c r="B23" i="16" s="1"/>
  <c r="B24" i="16" s="1"/>
  <c r="B25" i="16" s="1"/>
  <c r="C27" i="11" s="1"/>
  <c r="E27" i="11" s="1"/>
  <c r="B21" i="17"/>
  <c r="B22" i="17" s="1"/>
  <c r="B23" i="17" s="1"/>
  <c r="B24" i="17" s="1"/>
  <c r="B25" i="17" s="1"/>
  <c r="C28" i="11" s="1"/>
  <c r="E28" i="11" s="1"/>
  <c r="B24" i="22"/>
  <c r="B25" i="22" s="1"/>
  <c r="C33" i="11" s="1"/>
  <c r="E33" i="11" s="1"/>
  <c r="B21" i="14"/>
  <c r="B22" i="14" s="1"/>
  <c r="B23" i="14" s="1"/>
  <c r="B24" i="14" s="1"/>
  <c r="B25" i="14" s="1"/>
  <c r="C25" i="11" s="1"/>
  <c r="E25" i="11" s="1"/>
  <c r="B24" i="21"/>
  <c r="B25" i="21" s="1"/>
  <c r="C32" i="11" s="1"/>
  <c r="E32" i="11" s="1"/>
  <c r="B8" i="5"/>
  <c r="B8" i="7"/>
  <c r="B8" i="9"/>
  <c r="B20" i="15"/>
  <c r="B8" i="8"/>
  <c r="B24" i="19"/>
  <c r="B25" i="19" s="1"/>
  <c r="C30" i="11" s="1"/>
  <c r="E30" i="11" s="1"/>
  <c r="B24" i="18"/>
  <c r="B25" i="18" s="1"/>
  <c r="C29" i="11" s="1"/>
  <c r="E29" i="11" s="1"/>
  <c r="B24" i="15"/>
  <c r="B12" i="9"/>
  <c r="B12" i="8"/>
  <c r="B8" i="4"/>
  <c r="B12" i="4"/>
  <c r="B8" i="6"/>
  <c r="B12" i="5"/>
  <c r="B12" i="7"/>
  <c r="B12" i="6"/>
  <c r="B13" i="8" l="1"/>
  <c r="B15" i="8" s="1"/>
  <c r="B19" i="8" s="1"/>
  <c r="B21" i="8" s="1"/>
  <c r="B22" i="8" s="1"/>
  <c r="B23" i="8" s="1"/>
  <c r="B13" i="9"/>
  <c r="B15" i="9" s="1"/>
  <c r="B19" i="9" s="1"/>
  <c r="B21" i="9" s="1"/>
  <c r="B22" i="9" s="1"/>
  <c r="B23" i="9" s="1"/>
  <c r="B13" i="7"/>
  <c r="B15" i="7" s="1"/>
  <c r="B19" i="7" s="1"/>
  <c r="B21" i="7" s="1"/>
  <c r="B22" i="7" s="1"/>
  <c r="B23" i="7" s="1"/>
  <c r="B13" i="5"/>
  <c r="B15" i="5" s="1"/>
  <c r="B19" i="5" s="1"/>
  <c r="B21" i="5" s="1"/>
  <c r="B22" i="5" s="1"/>
  <c r="B23" i="5" s="1"/>
  <c r="B25" i="15"/>
  <c r="C26" i="11" s="1"/>
  <c r="E26" i="11" s="1"/>
  <c r="B13" i="6"/>
  <c r="B15" i="6" s="1"/>
  <c r="B19" i="6" s="1"/>
  <c r="B21" i="6" s="1"/>
  <c r="B22" i="6" s="1"/>
  <c r="B23" i="6" s="1"/>
  <c r="B13" i="4"/>
  <c r="B15" i="4" s="1"/>
  <c r="B19" i="4" s="1"/>
  <c r="B21" i="4" s="1"/>
  <c r="B22" i="4" s="1"/>
  <c r="B23" i="4" s="1"/>
  <c r="B20" i="5" l="1"/>
  <c r="B20" i="8"/>
  <c r="B20" i="7"/>
  <c r="B20" i="9"/>
  <c r="B20" i="6"/>
  <c r="B20" i="4"/>
  <c r="B24" i="9"/>
  <c r="B24" i="8"/>
  <c r="B24" i="7"/>
  <c r="B24" i="6"/>
  <c r="B24" i="5"/>
  <c r="B24" i="4"/>
  <c r="B25" i="6" l="1"/>
  <c r="C21" i="11" s="1"/>
  <c r="E21" i="11" s="1"/>
  <c r="B25" i="5"/>
  <c r="C20" i="11" s="1"/>
  <c r="E20" i="11" s="1"/>
  <c r="B25" i="7"/>
  <c r="C22" i="11" s="1"/>
  <c r="E22" i="11" s="1"/>
  <c r="B25" i="8"/>
  <c r="C23" i="11" s="1"/>
  <c r="E23" i="11" s="1"/>
  <c r="B25" i="9"/>
  <c r="C24" i="11" s="1"/>
  <c r="E24" i="11" s="1"/>
  <c r="B25" i="4"/>
  <c r="C19" i="11" s="1"/>
  <c r="E19" i="11" s="1"/>
  <c r="B5" i="3"/>
  <c r="B6" i="3" s="1"/>
  <c r="B18" i="3"/>
  <c r="B12" i="3" l="1"/>
  <c r="B8" i="3"/>
  <c r="B13" i="3" l="1"/>
  <c r="B15" i="3" s="1"/>
  <c r="B19" i="3" s="1"/>
  <c r="B20" i="3" s="1"/>
  <c r="B21" i="3" l="1"/>
  <c r="B22" i="3" s="1"/>
  <c r="B23" i="3" s="1"/>
  <c r="B24" i="3" s="1"/>
  <c r="B25" i="3" s="1"/>
  <c r="C18" i="11" s="1"/>
  <c r="E18" i="11" s="1"/>
</calcChain>
</file>

<file path=xl/sharedStrings.xml><?xml version="1.0" encoding="utf-8"?>
<sst xmlns="http://schemas.openxmlformats.org/spreadsheetml/2006/main" count="1057" uniqueCount="334">
  <si>
    <t>This work book is designed to assist RO Model participants as they determine the impact of the RO Model on practice revenues. In order to complete this work book, each RO Model participant must follow these steps:</t>
  </si>
  <si>
    <t>CASE MIX ADJUSTMENT</t>
  </si>
  <si>
    <t>HISTORICAL EXPERIENCE ADJUSTMENT</t>
  </si>
  <si>
    <t>BLEND</t>
  </si>
  <si>
    <t xml:space="preserve">TREND FACTOR </t>
  </si>
  <si>
    <t>RO Model participants with questions about this work book should contact Anne Hubbard, ASTRO Director of Health Policy at 703-839-7394 or Anne.Hubbard@ASTRO.org</t>
  </si>
  <si>
    <t>CANCER_TYPE</t>
  </si>
  <si>
    <t xml:space="preserve">Difference </t>
  </si>
  <si>
    <t>Anal Cancer</t>
  </si>
  <si>
    <t>Bladder Cancer</t>
  </si>
  <si>
    <t>Bone Metastases</t>
  </si>
  <si>
    <t>Brain Metastases</t>
  </si>
  <si>
    <t>Breast Cancer</t>
  </si>
  <si>
    <t>CNS Tumor</t>
  </si>
  <si>
    <t>Cervical Cancer</t>
  </si>
  <si>
    <t>Colorectal Cancer</t>
  </si>
  <si>
    <t>Head and Neck Cancer</t>
  </si>
  <si>
    <t>Liver Cancer</t>
  </si>
  <si>
    <t>Lung Cancer</t>
  </si>
  <si>
    <t>Lymphoma</t>
  </si>
  <si>
    <t>Pancreatic Cancer</t>
  </si>
  <si>
    <t>Prostate Cancer</t>
  </si>
  <si>
    <t>Upper GI Cancer</t>
  </si>
  <si>
    <t>Uterine Cancer</t>
  </si>
  <si>
    <t>˅The blend rate declines by 0.05 each year for practices deemed inefficient, ie. HEA &gt;0.0</t>
  </si>
  <si>
    <t>Total Episode Payment to RO Participant = SOE Payment + EOE Payment + 2(Beneficiary Coinsurance for SOE Payment)</t>
  </si>
  <si>
    <t>Total Episode Payment to the RO Participant</t>
  </si>
  <si>
    <t>EOE = Sequestration Claims Payment Adjustment to Participant Payment</t>
  </si>
  <si>
    <t>Episode Payment 2: EOE</t>
  </si>
  <si>
    <t>SOE = Sequestration Claims Payment Adjustment to Participant Payment</t>
  </si>
  <si>
    <t xml:space="preserve">Episode Payment 1: SOE </t>
  </si>
  <si>
    <t>Sequestration Claims Payment Adjustment to Particpant Payment = SOE Participant Payment*0.98</t>
  </si>
  <si>
    <t>Sequestration Claims Payment Adjustment to Participant Payment [half the total participant-specific professional episode payment]</t>
  </si>
  <si>
    <t>SOE Participant Payment = Half of Total Epiosde without Sequestration*0.80</t>
  </si>
  <si>
    <t>SOE Participant Payment</t>
  </si>
  <si>
    <t>Beneficiary Coinsurance for SOE Payment = Half of Total Episode without Sequestration *0.20</t>
  </si>
  <si>
    <t>Beneficiary Coinsurance for SOE payment determined</t>
  </si>
  <si>
    <t>Half of Total Episode Payment Without Sequestration = (1-Total Withhold)*Subtotal D)</t>
  </si>
  <si>
    <t>Half of Total Episode Payment to RO Participant without sequestration</t>
  </si>
  <si>
    <t>Total Withhold = Incorrect Payment Withhold + Quality Performance Withhold</t>
  </si>
  <si>
    <t>Total Withhold</t>
  </si>
  <si>
    <t>Not applied until PY3</t>
  </si>
  <si>
    <t>Withhold - Quality Performance</t>
  </si>
  <si>
    <t>Withhold - Incorrect Payment</t>
  </si>
  <si>
    <t xml:space="preserve">Subtotal D = (1-Discount Factor) *Subtotal C </t>
  </si>
  <si>
    <t>Subtotal D</t>
  </si>
  <si>
    <t>Discount Factor</t>
  </si>
  <si>
    <t>Subtotal C = Adjustments Combined * Subtotal B</t>
  </si>
  <si>
    <t>Subtotal C</t>
  </si>
  <si>
    <t>Combined Adjustment = CMA + (HEA*Efficiency Factor) + 1.0</t>
  </si>
  <si>
    <t>Adjustments Combined</t>
  </si>
  <si>
    <r>
      <t>0.9 for all RO Participants in PY 1</t>
    </r>
    <r>
      <rPr>
        <sz val="11"/>
        <color theme="1"/>
        <rFont val="Calibri"/>
        <family val="2"/>
      </rPr>
      <t>˅</t>
    </r>
  </si>
  <si>
    <t>PY1 Blend</t>
  </si>
  <si>
    <t>HEA = (Winsorized Payments - Predicted Payment)/Expected Payment</t>
  </si>
  <si>
    <t xml:space="preserve">Historical Adjustment </t>
  </si>
  <si>
    <t>CMA = (Predicted Payment - Expected Payment)/Expected Payment</t>
  </si>
  <si>
    <t>Case Mix Adjustment</t>
  </si>
  <si>
    <t>Subtotal B</t>
  </si>
  <si>
    <t>&gt;1 = high cost area, &lt;1 = low cost area</t>
  </si>
  <si>
    <t>Geographic Adjustment</t>
  </si>
  <si>
    <t>SPLIT for SOE/EOE</t>
  </si>
  <si>
    <t>Subtotal A</t>
  </si>
  <si>
    <t>TF=(2018 Volume*2021 Rates)/(2018 Volume*2018 Rates)</t>
  </si>
  <si>
    <t>Trend Factor</t>
  </si>
  <si>
    <t>National Base Rate</t>
  </si>
  <si>
    <t>Formula</t>
  </si>
  <si>
    <t>Amount</t>
  </si>
  <si>
    <t>PARTICIPANT SPECIFIC TECHNICAL EPISODE PAYMENT FOR LUNG CANCER PY1</t>
  </si>
  <si>
    <t>PARTICIPANT SPECIFIC TECHNICAL EPISODE PAYMENT FOR ANAL CANCER PY1</t>
  </si>
  <si>
    <t>PARTICIPANT SPECIFIC TECHNICAL EPISODE PAYMENT FOR BLADDER CANCER PY1</t>
  </si>
  <si>
    <t>National Base Rate for Bladder Cancer - TC Payment</t>
  </si>
  <si>
    <t>National Base Rate for Anal Cancer - TC Payment</t>
  </si>
  <si>
    <t>PARTICIPANT SPECIFIC TECHNICAL EPISODE PAYMENT FOR BONES METS PY1</t>
  </si>
  <si>
    <t>National Base Rate for Bone Mets - TC Payment</t>
  </si>
  <si>
    <t>PARTICIPANT SPECIFIC TECHNICAL EPISODE PAYMENT FOR BRAIN METS PY1</t>
  </si>
  <si>
    <t>National Base Rate for Brain Mets - TC Payment</t>
  </si>
  <si>
    <t>PARTICIPANT SPECIFIC TECHNICAL EPISODE PAYMENT FOR BREAST CANCER PY1</t>
  </si>
  <si>
    <t>National Base Rate for Breast Cancer - TC Payment</t>
  </si>
  <si>
    <t>PARTICIPANT SPECIFIC TECHNICAL EPISODE PAYMENT FOR CNS TUMOR PY1</t>
  </si>
  <si>
    <t>National Base Rate for CNS Tumor - TC Payment</t>
  </si>
  <si>
    <t>National Base Rate for Cervical Cancer - TC Payment</t>
  </si>
  <si>
    <t>Component</t>
  </si>
  <si>
    <t>Participants will need to select their geographic locality from the dropdown menu in the 'Dashboard' tab. For more information, a GPCI look up tool can be found at the following link: https://emds.com/gpci/</t>
  </si>
  <si>
    <t>Case Mix and Historical Experience</t>
  </si>
  <si>
    <t>Participants must download their case mix, historical experience, blend and combined adjustment spreadsheet from the RO Administrative Portal (RO-AP) (CLICK HERE TO LINK TO RO-AP)</t>
  </si>
  <si>
    <t>Blend</t>
  </si>
  <si>
    <t xml:space="preserve">The Blend is .90 for the first year of the model across all Participants. Beginning in Performance Year 2, practices that are determined to be inefficient will see their Blend reduced by .05 every during the subsequent 4 years during the model demonstration period.  A Participant is deemed inefficient if their Historical Experience Adjustment is &gt;0.  Practices identified as inefficient should modify the blend factor (0.85, 0.80, 0.75, 0.70) in order to forecast the potential impact of the change in the blend on practice revenues.  It should be noted that the Case Mix Adjustment and Trend Factor will be updated from year to year, so any forcasting would be an estimate. </t>
  </si>
  <si>
    <t xml:space="preserve">Based on practice specific data input into the Instructions tab and reflected below, RO Model Participants can compare estimated payment rates under the RO Model with 2019 payment rates. In order to determine 2019 rates, RO Participants should calculate average payments associated with services delivered to Medicare FFS beneficiaries by disease site. </t>
  </si>
  <si>
    <t>CHOOSE YOUR GEOGRAPHIC LOCALITY (ORDERED BY STATE)</t>
  </si>
  <si>
    <t>RO MODEL PAYMENT CALCULATION</t>
  </si>
  <si>
    <t>National Base Rate for Colorectal Cancer - TC Payment</t>
  </si>
  <si>
    <t>PARTICIPANT SPECIFIC TECHNICAL EPISODE PAYMENT FOR COLORECTAL CANCER PY1</t>
  </si>
  <si>
    <t>PARTICIPANT SPECIFIC TECHNICAL EPISODE PAYMENT FOR CERVICAL CANCER PY1</t>
  </si>
  <si>
    <t>National Base Rate for Head and Neck Cancer - TC Payment</t>
  </si>
  <si>
    <t>PARTICIPANT SPECIFIC TECHNICAL EPISODE PAYMENT FOR HEAD AND NECK CANCER PY1</t>
  </si>
  <si>
    <t>PARTICIPANT SPECIFIC TECHNICAL EPISODE PAYMENT FOR LIVER CANCER PY1</t>
  </si>
  <si>
    <t>National Base Rate for Liver Cancer - TC Payment</t>
  </si>
  <si>
    <t>National Base Rate for Lung Cancer - TC Payment</t>
  </si>
  <si>
    <t>National Base Rate for Lymphoma - TC Payment</t>
  </si>
  <si>
    <t>PARTICIPANT SPECIFIC TECHNICAL EPISODE PAYMENT FOR LYMPHOMA PY1</t>
  </si>
  <si>
    <t>PARTICIPANT SPECIFIC TECHNICAL EPISODE PAYMENT FOR PANCREATIC CANCER PY1</t>
  </si>
  <si>
    <t>National Base Rate for Pancreatic Cancer - TC Payment</t>
  </si>
  <si>
    <t>National Base Rate for Prostate Cancer - TC Payment</t>
  </si>
  <si>
    <t>PARTICIPANT SPECIFIC TECHNICAL EPISODE PAYMENT FOR PROSTATE CANCER PY1</t>
  </si>
  <si>
    <t>PARTICIPANT SPECIFIC TECHNICAL EPISODE PAYMENT FOR UPPER GI CANCER PY1</t>
  </si>
  <si>
    <t>National Base Rate for Upper GI Cancer - TC Payment</t>
  </si>
  <si>
    <t>PARTICIPANT SPECIFIC TECHNICAL EPISODE PAYMENT FOR UTERINE CANCER PY1</t>
  </si>
  <si>
    <t>National Base Rate for Uterine Cancer - TC Payment</t>
  </si>
  <si>
    <t>RO MODEL TECHNICAL COMPONENT WORK BOOK INSTRUCTIONS</t>
  </si>
  <si>
    <t xml:space="preserve">Once RO Model participants have identified the data points below, they should complete the form on tab 'Dashboard'.  Once completed, the data will calculate expected episodic Technical Component reimbursements by cancer type and populate the subsequent work book tabs. </t>
  </si>
  <si>
    <t>LOCALITY</t>
  </si>
  <si>
    <t>LOCALITY NAME</t>
  </si>
  <si>
    <t>LOCALITY NAME 2</t>
  </si>
  <si>
    <t>PW GPCI</t>
  </si>
  <si>
    <t>PE GPCI</t>
  </si>
  <si>
    <t>MP GPCI</t>
  </si>
  <si>
    <t>ANESTHESIA CF</t>
  </si>
  <si>
    <t>Geographic Adjustment PC</t>
  </si>
  <si>
    <t>Geographic Adjustment TC</t>
  </si>
  <si>
    <t>GPCI Calculation</t>
  </si>
  <si>
    <t>Work</t>
  </si>
  <si>
    <t>PE</t>
  </si>
  <si>
    <t>MP</t>
  </si>
  <si>
    <t>ALABAMA</t>
  </si>
  <si>
    <t>PC</t>
  </si>
  <si>
    <t>ALASKA**</t>
  </si>
  <si>
    <t>ALASKA</t>
  </si>
  <si>
    <t>TC</t>
  </si>
  <si>
    <t>ARIZONA</t>
  </si>
  <si>
    <t>ARKANSAS</t>
  </si>
  <si>
    <t>SAN FRANCISCO-OAKLAND-HAYWARD (ALAMEDA/CONTRA COSTA CNTY), CA</t>
  </si>
  <si>
    <t>CALIFORNIA - ALAMEDA/CONTRA COSTA CNTY</t>
  </si>
  <si>
    <t>BAKERSFIELD, CA</t>
  </si>
  <si>
    <t>CALIFORNIA - BAKERSFIELD</t>
  </si>
  <si>
    <t>**Work GPCI reflects a 1.5 floor in Alaska established by the MIPPA.</t>
  </si>
  <si>
    <t>CHICO, CA</t>
  </si>
  <si>
    <t>CALIFORNIA - CHICO</t>
  </si>
  <si>
    <t>***PE GPCI reflects a 1.0 floor for frontier states established by the ACA.</t>
  </si>
  <si>
    <t>EL CENTRO, CA</t>
  </si>
  <si>
    <t>CALIFORNIA - EL CENTRO</t>
  </si>
  <si>
    <t>FRESNO, CA</t>
  </si>
  <si>
    <t>CALIFORNIA - FRESNO</t>
  </si>
  <si>
    <t>HANFORD-CORCORAN, CA</t>
  </si>
  <si>
    <t>CALIFORNIA - HANFORD-CORCORAN</t>
  </si>
  <si>
    <t>LOS ANGELES-LONG BEACH-ANAHEIM (LOS ANGELES CNTY), CA</t>
  </si>
  <si>
    <t>CALIFORNIA - LOS ANGELES CNTY</t>
  </si>
  <si>
    <t>MADERA, CA</t>
  </si>
  <si>
    <t>CALIFORNIA - MADERA</t>
  </si>
  <si>
    <t>SAN FRANCISCO-OAKLAND-HAYWARD (MARIN CNTY), CA</t>
  </si>
  <si>
    <t>CALIFORNIA - MARIN CNTY</t>
  </si>
  <si>
    <t>MERCED, CA</t>
  </si>
  <si>
    <t>CALIFORNIA - MERCED</t>
  </si>
  <si>
    <t>MODESTO, CA</t>
  </si>
  <si>
    <t>CALIFORNIA - MODESTO</t>
  </si>
  <si>
    <t>NAPA, CA</t>
  </si>
  <si>
    <t>CALIFORNIA - NAPA</t>
  </si>
  <si>
    <t>LOS ANGELES-LONG BEACH-ANAHEIM (ORANGE CNTY), CA</t>
  </si>
  <si>
    <t>CALIFORNIA - ORANGE CNTY</t>
  </si>
  <si>
    <t>OXNARD-THOUSAND OAKS-VENTURA, CA</t>
  </si>
  <si>
    <t>CALIFORNIA - OXNARD-THOUSAND OAKS-VENTURA</t>
  </si>
  <si>
    <t>REDDING, CA</t>
  </si>
  <si>
    <t>CALIFORNIA - REDDING</t>
  </si>
  <si>
    <t>REST OF CALIFORNIA, CA</t>
  </si>
  <si>
    <t>CALIFORNIA - REST OF CALIFORNIA</t>
  </si>
  <si>
    <t>RIVERSIDE-SAN BERNARDINO-ONTARIO, CA</t>
  </si>
  <si>
    <t>CALIFORNIA - RIVERSIDE-SAN BERNARDINO-ONTARIO</t>
  </si>
  <si>
    <t>SACRAMENTO--ROSEVILLE--ARDEN-ARCADE, CA</t>
  </si>
  <si>
    <t>CALIFORNIA - SACRAMENTO--ROSEVILLE--ARDEN-ARCADE</t>
  </si>
  <si>
    <t>SALINAS, CA</t>
  </si>
  <si>
    <t>CALIFORNIA - SALINAS</t>
  </si>
  <si>
    <t>SAN DIEGO-CARLSBAD, CA</t>
  </si>
  <si>
    <t>CALIFORNIA - SAN DIEGO-CARLSBAD</t>
  </si>
  <si>
    <t>SAN FRANCISCO-OAKLAND-HAYWARD (SAN FRANCISCO CNTY), CA</t>
  </si>
  <si>
    <t>CALIFORNIA - SAN FRANCISCO CNTY</t>
  </si>
  <si>
    <t>SAN JOSE-SUNNYVALE-SANTA CLARA (SAN BENITO CNTY), CA</t>
  </si>
  <si>
    <t>CALIFORNIA - SAN BENITO CNTY</t>
  </si>
  <si>
    <t>SAN JOSE-SUNNYVALE-SANTA CLARA (SANTA CLARA CNTY), CA</t>
  </si>
  <si>
    <t>CALIFORNIA - SANTA CLARA CNTY</t>
  </si>
  <si>
    <t>SAN LUIS OBISPO-PASO ROBLES-ARROYO GRANDE, CA</t>
  </si>
  <si>
    <t>CALIFORNIA - SAN LUIS OBISPO-PASO ROBLES-ARROYO GRANDE</t>
  </si>
  <si>
    <t>SAN FRANCISCO-OAKLAND-HAYWARD (SAN MATEO CNTY), CA</t>
  </si>
  <si>
    <t>CALIFORNIA - SAN MATEO CNTY</t>
  </si>
  <si>
    <t>SANTA CRUZ-WATSONVILLE, CA</t>
  </si>
  <si>
    <t>CALIFORNIA - SANTA CRUZ-WATSONVILLE</t>
  </si>
  <si>
    <t>SANTA MARIA-SANTA BARBARA, CA</t>
  </si>
  <si>
    <t>CALIFORNIA - SANTA MARIA-SANTA BARBARA</t>
  </si>
  <si>
    <t>SANTA ROSA, CA</t>
  </si>
  <si>
    <t>CALIFORNIA - SANTA ROSA</t>
  </si>
  <si>
    <t>STOCKTON-LODI, CA</t>
  </si>
  <si>
    <t>CALIFORNIA - STOCKTON-LODI</t>
  </si>
  <si>
    <t>VALLEJO-FAIRFIELD, CA</t>
  </si>
  <si>
    <t>CALIFORNIA - VALLEJO-FAIRFIELD</t>
  </si>
  <si>
    <t>VISALIA-PORTERVILLE, CA</t>
  </si>
  <si>
    <t>CALIFORNIA - VISALIA-PORTERVILLE</t>
  </si>
  <si>
    <t>YUBA CITY, CA</t>
  </si>
  <si>
    <t>CALIFORNIA - YUBA CITY</t>
  </si>
  <si>
    <t>COLORADO</t>
  </si>
  <si>
    <t>CONNECTICUT</t>
  </si>
  <si>
    <t>DELAWARE</t>
  </si>
  <si>
    <t>FORT LAUDERDALE, FL</t>
  </si>
  <si>
    <t>FLORIDA - FORT LAUDERDALE</t>
  </si>
  <si>
    <t>MIAMI, FL</t>
  </si>
  <si>
    <t>FLORIDA - MIAMI</t>
  </si>
  <si>
    <t>REST OF FLORIDA</t>
  </si>
  <si>
    <t>FLORIDA - REST OF FLORIDA</t>
  </si>
  <si>
    <t>ATLANTA, GA</t>
  </si>
  <si>
    <t>GEORGIA - ATLANTA</t>
  </si>
  <si>
    <t>REST OF GEORGIA</t>
  </si>
  <si>
    <t>GEORGIA - REST OF GEORGIA</t>
  </si>
  <si>
    <t>HAWAII, GUAM</t>
  </si>
  <si>
    <t>IDAHO</t>
  </si>
  <si>
    <t>CHICAGO, IL</t>
  </si>
  <si>
    <t>ILLINOIS - CHICAGO</t>
  </si>
  <si>
    <t>EAST ST. LOUIS, IL</t>
  </si>
  <si>
    <t>ILLINOIS - EAST ST. LOUIS</t>
  </si>
  <si>
    <t>REST OF ILLINOIS</t>
  </si>
  <si>
    <t>ILLINOIS - REST OF ILLINOIS</t>
  </si>
  <si>
    <t>SUBURBAN CHICAGO, IL</t>
  </si>
  <si>
    <t>ILLINOIS - SUBURBAN CHICAGO</t>
  </si>
  <si>
    <t>INDIANA</t>
  </si>
  <si>
    <t>IOWA</t>
  </si>
  <si>
    <t>KANSAS</t>
  </si>
  <si>
    <t>KENTUCKY</t>
  </si>
  <si>
    <t>NEW ORLEANS, LA</t>
  </si>
  <si>
    <t>LOUISIANA - NEW ORLEANS</t>
  </si>
  <si>
    <t>REST OF LOUISIANA</t>
  </si>
  <si>
    <t>LOUISIANA - REST OF LOUISIANA</t>
  </si>
  <si>
    <t>REST OF MAINE</t>
  </si>
  <si>
    <t>MAINE - REST OF MAINE</t>
  </si>
  <si>
    <t>SOUTHERN MAINE</t>
  </si>
  <si>
    <t>MAINE - SOUTHERN MAINE</t>
  </si>
  <si>
    <t>BALTIMORE/SURR. CNTYS, MD</t>
  </si>
  <si>
    <t>MARYLAND - BALTIMORE/SURR. CNTYS</t>
  </si>
  <si>
    <t>REST OF MARYLAND</t>
  </si>
  <si>
    <t>MARYLAND - REST OF MARYLAND</t>
  </si>
  <si>
    <t>METROPOLITAN BOSTON, MA</t>
  </si>
  <si>
    <t>MASSACHUSETTS - METROPOLITAN BOSTON</t>
  </si>
  <si>
    <t>REST OF MASSACHUSETTS</t>
  </si>
  <si>
    <t>MASSACHUSETTS - REST OF MASSACHUSETTS</t>
  </si>
  <si>
    <t>DETROIT, MI</t>
  </si>
  <si>
    <t>MICHIGAN - DETROIT</t>
  </si>
  <si>
    <t>REST OF MICHIGAN</t>
  </si>
  <si>
    <t>MICHIGAN - REST OF MICHIGAN</t>
  </si>
  <si>
    <t>MINNESOTA</t>
  </si>
  <si>
    <t>MISSISSIPPI</t>
  </si>
  <si>
    <t>METROPOLITAN KANSAS CITY, MO</t>
  </si>
  <si>
    <t>MISSOURI - METROPOLITAN KANSAS CITY</t>
  </si>
  <si>
    <t>METROPOLITAN ST. LOUIS, MO</t>
  </si>
  <si>
    <t>MISSOURI - METROPOLITAN ST. LOUIS</t>
  </si>
  <si>
    <t>REST OF MISSOURI</t>
  </si>
  <si>
    <t>MISSOURI - REST OF MISSOURI</t>
  </si>
  <si>
    <t>MONTANA***</t>
  </si>
  <si>
    <t>MONTANA</t>
  </si>
  <si>
    <t>NEBRASKA</t>
  </si>
  <si>
    <t>NEVADA***</t>
  </si>
  <si>
    <t>NEVADA</t>
  </si>
  <si>
    <t>NEW HAMPSHIRE</t>
  </si>
  <si>
    <t>NORTHERN NJ</t>
  </si>
  <si>
    <t>NEW JERSEY - NORTHERN NJ</t>
  </si>
  <si>
    <t>REST OF NEW JERSEY</t>
  </si>
  <si>
    <t>NEW JERSEY - REST OF NEW JERSEY</t>
  </si>
  <si>
    <t>NEW MEXICO</t>
  </si>
  <si>
    <t>MANHATTAN, NY</t>
  </si>
  <si>
    <t>NEW YORK - MANHATTAN</t>
  </si>
  <si>
    <t>NYC SUBURBS/LONG ISLAND, NY</t>
  </si>
  <si>
    <t>NEW YORK - NYC SUBURBS/LONG ISLAND</t>
  </si>
  <si>
    <t>POUGHKPSIE/N NYC SUBURBS, NY</t>
  </si>
  <si>
    <t>NEW YORK - POUGHKPSIE/N NYC SUBURBS</t>
  </si>
  <si>
    <t>QUEENS, NY</t>
  </si>
  <si>
    <t>NEW YORK - QUEENS</t>
  </si>
  <si>
    <t>REST OF NEW YORK</t>
  </si>
  <si>
    <t>NEW YORK - REST OF NEW YORK</t>
  </si>
  <si>
    <t>NORTH CAROLINA</t>
  </si>
  <si>
    <t>NORTH DAKOTA***</t>
  </si>
  <si>
    <t>NORTH DAKOTA</t>
  </si>
  <si>
    <t>OHIO</t>
  </si>
  <si>
    <t>OKLAHOMA</t>
  </si>
  <si>
    <t>PORTLAND, OR</t>
  </si>
  <si>
    <t>OREGON - PORTLAND</t>
  </si>
  <si>
    <t>REST OF OREGON</t>
  </si>
  <si>
    <t>OREGON - REST OF OREGON</t>
  </si>
  <si>
    <t>METROPOLITAN PHILADELPHIA, PA</t>
  </si>
  <si>
    <t>PENNSYLVANIA - METROPOLITAN PHILADELPHIA</t>
  </si>
  <si>
    <t>REST OF PENNSYLVANIA</t>
  </si>
  <si>
    <t>PENNSYLVANIA - REST OF PENNSYLVANIA</t>
  </si>
  <si>
    <t>PUERTO RICO</t>
  </si>
  <si>
    <t>RHODE ISLAND</t>
  </si>
  <si>
    <t>SOUTH CAROLINA</t>
  </si>
  <si>
    <t>SOUTH DAKOTA***</t>
  </si>
  <si>
    <t>SOUTH DAKOTA</t>
  </si>
  <si>
    <t>TENNESSEE</t>
  </si>
  <si>
    <t>AUSTIN, TX</t>
  </si>
  <si>
    <t>TEXAS - AUSTIN</t>
  </si>
  <si>
    <t>BEAUMONT, TX</t>
  </si>
  <si>
    <t>TEXAS - BEAUMONT</t>
  </si>
  <si>
    <t>BRAZORIA, TX</t>
  </si>
  <si>
    <t>TEXAS - BRAZORIA</t>
  </si>
  <si>
    <t>DALLAS, TX</t>
  </si>
  <si>
    <t>TEXAS - DALLAS</t>
  </si>
  <si>
    <t>FORT WORTH, TX</t>
  </si>
  <si>
    <t>TEXAS - FORT WORTH</t>
  </si>
  <si>
    <t>GALVESTON, TX</t>
  </si>
  <si>
    <t>TEXAS - GALVESTON</t>
  </si>
  <si>
    <t>HOUSTON, TX</t>
  </si>
  <si>
    <t>TEXAS - HOUSTON</t>
  </si>
  <si>
    <t>REST OF TEXAS</t>
  </si>
  <si>
    <t>TEXAS - REST OF TEXAS</t>
  </si>
  <si>
    <t>UTAH</t>
  </si>
  <si>
    <t>VERMONT</t>
  </si>
  <si>
    <t>VIRGIN ISLANDS</t>
  </si>
  <si>
    <t>VIRGINIA</t>
  </si>
  <si>
    <t>REST OF WASHINGTON</t>
  </si>
  <si>
    <t>WASHINGTON - REST OF WASHINGTON</t>
  </si>
  <si>
    <t>SEATTLE (KING CNTY), WA</t>
  </si>
  <si>
    <t>WASHINGTON - SEATTLE (KING CNTY)</t>
  </si>
  <si>
    <t>DC + MD/VA SUBURBS</t>
  </si>
  <si>
    <t>WASHINGTON DC + MD/VA SUBURBS</t>
  </si>
  <si>
    <t>WEST VIRGINIA</t>
  </si>
  <si>
    <t>WISCONSIN</t>
  </si>
  <si>
    <t>WYOMING***</t>
  </si>
  <si>
    <t>WYOMING</t>
  </si>
  <si>
    <t>RO MODEL TECHNICAL COMPONENT DASHBOARD</t>
  </si>
  <si>
    <t>TECHNICAL COMPONENT GEOGRAPHIC ADJUSTMENT (GPCI)</t>
  </si>
  <si>
    <t xml:space="preserve">The chart below populates RO Participant 2021 TC Payment rates based on the payment methodology in each of the subsequent tabs. RO Participants should input their 2019 average TC payment rates for each disease site to determine the payment differential between services delivered under the RO Model and those delivered outside the Model. </t>
  </si>
  <si>
    <t>RO Model 2021 TC Payment Rate*</t>
  </si>
  <si>
    <t>2019 Average TC Payment Rate</t>
  </si>
  <si>
    <t>SELECT A REGION</t>
  </si>
  <si>
    <t xml:space="preserve">* RO Participants should note that the withhold, 1% of the TC, for PY1 has been taken out of the calculated disease site specific payment rates. Practices may earn this amount back once the reconciliation process begins 8 months after the end of the performance period. </t>
  </si>
  <si>
    <t>Subtotal A = National Base Rate (Trend Factor)</t>
  </si>
  <si>
    <t>SPLIT = Subtotal A/2</t>
  </si>
  <si>
    <t>Half of Total Episode Payment Without Sequestration = (1-Total Withhold)*Subtotal D</t>
  </si>
  <si>
    <t xml:space="preserve">Subtotal B = SPLIT *Geographic Adjustment </t>
  </si>
  <si>
    <t>Page Intentionally Left Blank</t>
  </si>
  <si>
    <t xml:space="preserve">All of the formulas are locked in each of the corresponding tabs to ensure the analysis aligns with the RO Model Payment Methodology, except for the components listed above and the Trend Factor.  Practices will not know the Trend Factor component until after the 2021 Medicare Physician Fee Schedule and Hospital Outpatient Prospective Payment System Final Rules are released in early December 2020.  The Trend Factor will differ between the PC and TC payment for each disease site. Based on ASTRO's estimates, we believe the Trend Factor is likely to be set somewhere between 1.02 and 0.98 for the TC.  In order to assist with ASTRO's Advocacy efforts, RO Participants should insert 1 and report back to ASTRO on the RO Model's payment rate impact.  Once the final Trend Factors are released, ASTRO will issue a revised workbook with disease site specific Trend Factors incorporated into the methodlogy.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</si>
</sst>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12"/>
      <color theme="1"/>
      <name val="Calibri"/>
      <family val="2"/>
      <scheme val="minor"/>
    </font>
    <font>
      <sz val="12"/>
      <color rgb="FFFF0000"/>
      <name val="Calibri"/>
      <family val="2"/>
      <scheme val="minor"/>
    </font>
    <font>
      <sz val="11"/>
      <color theme="1"/>
      <name val="Calibri"/>
      <family val="2"/>
    </font>
    <font>
      <u/>
      <sz val="11"/>
      <color theme="10"/>
      <name val="Calibri"/>
      <family val="2"/>
      <scheme val="minor"/>
    </font>
    <font>
      <b/>
      <sz val="16"/>
      <color theme="0"/>
      <name val="Calibri"/>
      <family val="2"/>
      <scheme val="minor"/>
    </font>
    <font>
      <i/>
      <sz val="12"/>
      <color theme="1"/>
      <name val="Calibri"/>
      <family val="2"/>
      <scheme val="minor"/>
    </font>
    <font>
      <b/>
      <i/>
      <sz val="12"/>
      <color theme="1"/>
      <name val="Calibri"/>
      <family val="2"/>
      <scheme val="minor"/>
    </font>
    <font>
      <b/>
      <sz val="18"/>
      <color theme="0"/>
      <name val="Calibri"/>
      <family val="2"/>
      <scheme val="minor"/>
    </font>
    <font>
      <b/>
      <sz val="12"/>
      <color theme="1"/>
      <name val="Calibri"/>
      <family val="2"/>
      <scheme val="minor"/>
    </font>
    <font>
      <b/>
      <i/>
      <sz val="14"/>
      <color theme="0"/>
      <name val="Calibri"/>
      <family val="2"/>
      <scheme val="minor"/>
    </font>
    <font>
      <b/>
      <i/>
      <sz val="14"/>
      <color theme="1"/>
      <name val="Calibri"/>
      <family val="2"/>
      <scheme val="minor"/>
    </font>
    <font>
      <sz val="14"/>
      <color theme="1"/>
      <name val="Calibri"/>
      <family val="2"/>
      <scheme val="minor"/>
    </font>
    <font>
      <sz val="12"/>
      <color theme="0"/>
      <name val="Calibri"/>
      <family val="2"/>
      <scheme val="minor"/>
    </font>
    <font>
      <b/>
      <sz val="11"/>
      <color theme="0"/>
      <name val="Calibri"/>
      <family val="2"/>
      <scheme val="minor"/>
    </font>
    <font>
      <sz val="13"/>
      <color rgb="FF010101"/>
      <name val="Century Gothic"/>
      <family val="2"/>
    </font>
  </fonts>
  <fills count="1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0000"/>
        <bgColor indexed="64"/>
      </patternFill>
    </fill>
    <fill>
      <patternFill patternType="solid">
        <fgColor rgb="FFFFFF00"/>
        <bgColor indexed="64"/>
      </patternFill>
    </fill>
    <fill>
      <patternFill patternType="solid">
        <fgColor theme="9" tint="0.39997558519241921"/>
        <bgColor indexed="64"/>
      </patternFill>
    </fill>
  </fills>
  <borders count="4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theme="2" tint="-0.249977111117893"/>
      </right>
      <top/>
      <bottom style="thin">
        <color theme="2" tint="-0.249977111117893"/>
      </bottom>
      <diagonal/>
    </border>
    <border>
      <left style="medium">
        <color indexed="64"/>
      </left>
      <right/>
      <top style="thin">
        <color theme="2" tint="-0.249977111117893"/>
      </top>
      <bottom/>
      <diagonal/>
    </border>
    <border>
      <left style="thin">
        <color theme="2" tint="-0.249977111117893"/>
      </left>
      <right style="medium">
        <color indexed="64"/>
      </right>
      <top style="thin">
        <color theme="2" tint="-0.249977111117893"/>
      </top>
      <bottom/>
      <diagonal/>
    </border>
    <border>
      <left style="thin">
        <color theme="2" tint="-0.249977111117893"/>
      </left>
      <right style="medium">
        <color indexed="64"/>
      </right>
      <top style="thin">
        <color theme="2" tint="-0.249977111117893"/>
      </top>
      <bottom style="thin">
        <color theme="2" tint="-0.249977111117893"/>
      </bottom>
      <diagonal/>
    </border>
    <border>
      <left style="medium">
        <color indexed="64"/>
      </left>
      <right style="thin">
        <color theme="2" tint="-0.249977111117893"/>
      </right>
      <top style="thin">
        <color theme="2" tint="-0.249977111117893"/>
      </top>
      <bottom/>
      <diagonal/>
    </border>
    <border>
      <left style="medium">
        <color indexed="64"/>
      </left>
      <right style="thin">
        <color theme="2" tint="-0.249977111117893"/>
      </right>
      <top style="thin">
        <color theme="2" tint="-0.249977111117893"/>
      </top>
      <bottom style="thin">
        <color theme="2" tint="-0.249977111117893"/>
      </bottom>
      <diagonal/>
    </border>
    <border>
      <left style="thin">
        <color theme="2" tint="-0.249977111117893"/>
      </left>
      <right style="medium">
        <color indexed="64"/>
      </right>
      <top/>
      <bottom style="thin">
        <color theme="2" tint="-0.249977111117893"/>
      </bottom>
      <diagonal/>
    </border>
    <border>
      <left style="medium">
        <color indexed="64"/>
      </left>
      <right style="thin">
        <color theme="2" tint="-0.249977111117893"/>
      </right>
      <top/>
      <bottom/>
      <diagonal/>
    </border>
    <border>
      <left style="medium">
        <color indexed="64"/>
      </left>
      <right style="thin">
        <color theme="2" tint="-0.249977111117893"/>
      </right>
      <top style="thin">
        <color theme="2" tint="-0.249977111117893"/>
      </top>
      <bottom style="medium">
        <color indexed="64"/>
      </bottom>
      <diagonal/>
    </border>
    <border>
      <left/>
      <right style="medium">
        <color indexed="64"/>
      </right>
      <top style="thin">
        <color theme="2" tint="-0.249977111117893"/>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cellStyleXfs>
  <cellXfs count="108">
    <xf numFmtId="0" fontId="0" fillId="0" borderId="0" xfId="0"/>
    <xf numFmtId="0" fontId="0" fillId="3" borderId="0" xfId="0" applyFill="1"/>
    <xf numFmtId="0" fontId="5" fillId="0" borderId="3" xfId="0" applyFont="1" applyBorder="1" applyAlignment="1">
      <alignment wrapText="1"/>
    </xf>
    <xf numFmtId="0" fontId="5" fillId="0" borderId="5" xfId="0" applyFont="1" applyBorder="1" applyAlignment="1">
      <alignment wrapText="1"/>
    </xf>
    <xf numFmtId="0" fontId="5" fillId="0" borderId="8" xfId="0" applyFont="1" applyBorder="1" applyAlignment="1">
      <alignment horizontal="left" wrapText="1"/>
    </xf>
    <xf numFmtId="0" fontId="5" fillId="4" borderId="11" xfId="0" applyFont="1" applyFill="1" applyBorder="1" applyProtection="1">
      <protection locked="0"/>
    </xf>
    <xf numFmtId="0" fontId="5" fillId="0" borderId="0" xfId="0" applyFont="1" applyAlignment="1">
      <alignment wrapText="1"/>
    </xf>
    <xf numFmtId="0" fontId="6" fillId="0" borderId="12" xfId="0" applyFont="1" applyBorder="1" applyAlignment="1">
      <alignment horizontal="center" wrapText="1"/>
    </xf>
    <xf numFmtId="0" fontId="0" fillId="3" borderId="0" xfId="0" applyFill="1" applyAlignment="1">
      <alignment wrapText="1"/>
    </xf>
    <xf numFmtId="0" fontId="0" fillId="0" borderId="0" xfId="0" applyAlignment="1">
      <alignment wrapText="1"/>
    </xf>
    <xf numFmtId="0" fontId="0" fillId="0" borderId="6" xfId="0" applyBorder="1"/>
    <xf numFmtId="0" fontId="0" fillId="0" borderId="20" xfId="0" applyBorder="1"/>
    <xf numFmtId="0" fontId="0" fillId="0" borderId="17" xfId="0" quotePrefix="1" applyBorder="1"/>
    <xf numFmtId="44" fontId="0" fillId="0" borderId="6" xfId="0" applyNumberFormat="1" applyBorder="1"/>
    <xf numFmtId="0" fontId="0" fillId="0" borderId="16" xfId="0" applyBorder="1" applyAlignment="1">
      <alignment wrapText="1"/>
    </xf>
    <xf numFmtId="0" fontId="0" fillId="0" borderId="17" xfId="0" applyBorder="1"/>
    <xf numFmtId="0" fontId="0" fillId="0" borderId="25" xfId="0" applyBorder="1"/>
    <xf numFmtId="2" fontId="0" fillId="0" borderId="7" xfId="0" applyNumberFormat="1" applyBorder="1"/>
    <xf numFmtId="0" fontId="0" fillId="0" borderId="26" xfId="0" applyBorder="1" applyAlignment="1">
      <alignment wrapText="1"/>
    </xf>
    <xf numFmtId="0" fontId="0" fillId="0" borderId="22" xfId="0" applyBorder="1"/>
    <xf numFmtId="0" fontId="0" fillId="0" borderId="23" xfId="0" applyBorder="1" applyAlignment="1">
      <alignment wrapText="1"/>
    </xf>
    <xf numFmtId="164" fontId="0" fillId="0" borderId="6" xfId="1" applyNumberFormat="1" applyFont="1" applyBorder="1"/>
    <xf numFmtId="0" fontId="0" fillId="0" borderId="23" xfId="0" applyBorder="1"/>
    <xf numFmtId="0" fontId="0" fillId="5" borderId="22" xfId="0" applyFill="1" applyBorder="1"/>
    <xf numFmtId="0" fontId="0" fillId="5" borderId="6" xfId="0" applyFill="1" applyBorder="1"/>
    <xf numFmtId="0" fontId="0" fillId="5" borderId="23" xfId="0" applyFill="1" applyBorder="1"/>
    <xf numFmtId="0" fontId="0" fillId="0" borderId="23" xfId="0" applyFill="1" applyBorder="1" applyAlignment="1">
      <alignment wrapText="1"/>
    </xf>
    <xf numFmtId="44" fontId="0" fillId="0" borderId="6" xfId="0" applyNumberFormat="1" applyFill="1" applyBorder="1"/>
    <xf numFmtId="0" fontId="0" fillId="0" borderId="22" xfId="0" applyFill="1" applyBorder="1"/>
    <xf numFmtId="0" fontId="0" fillId="0" borderId="0" xfId="0" applyFill="1"/>
    <xf numFmtId="0" fontId="0" fillId="0" borderId="16" xfId="0" applyFill="1" applyBorder="1" applyAlignment="1">
      <alignment wrapText="1"/>
    </xf>
    <xf numFmtId="0" fontId="0" fillId="0" borderId="17" xfId="0" applyFill="1" applyBorder="1"/>
    <xf numFmtId="0" fontId="0" fillId="4" borderId="18" xfId="0" applyFill="1" applyBorder="1" applyAlignment="1">
      <alignment wrapText="1"/>
    </xf>
    <xf numFmtId="44" fontId="0" fillId="4" borderId="19" xfId="0" applyNumberFormat="1" applyFill="1" applyBorder="1"/>
    <xf numFmtId="0" fontId="0" fillId="4" borderId="21" xfId="0" applyFill="1" applyBorder="1"/>
    <xf numFmtId="0" fontId="0" fillId="4" borderId="6" xfId="0" applyFill="1" applyBorder="1"/>
    <xf numFmtId="0" fontId="0" fillId="4" borderId="7" xfId="0" applyFill="1" applyBorder="1"/>
    <xf numFmtId="2" fontId="0" fillId="4" borderId="6" xfId="0" applyNumberFormat="1" applyFill="1" applyBorder="1"/>
    <xf numFmtId="0" fontId="9" fillId="2" borderId="1" xfId="0" applyFont="1" applyFill="1" applyBorder="1" applyAlignment="1">
      <alignment horizontal="center"/>
    </xf>
    <xf numFmtId="0" fontId="9" fillId="2" borderId="2" xfId="0" applyFont="1" applyFill="1" applyBorder="1" applyAlignment="1">
      <alignment horizontal="center" wrapText="1"/>
    </xf>
    <xf numFmtId="0" fontId="0" fillId="0" borderId="9" xfId="0" applyBorder="1"/>
    <xf numFmtId="0" fontId="5" fillId="0" borderId="8" xfId="0" applyFont="1" applyBorder="1" applyAlignment="1">
      <alignment wrapText="1"/>
    </xf>
    <xf numFmtId="0" fontId="10" fillId="0" borderId="3" xfId="0" applyFont="1" applyBorder="1" applyAlignment="1">
      <alignment wrapText="1"/>
    </xf>
    <xf numFmtId="0" fontId="11" fillId="0" borderId="1" xfId="0" applyFont="1" applyBorder="1" applyAlignment="1">
      <alignment vertical="center" wrapText="1"/>
    </xf>
    <xf numFmtId="0" fontId="11" fillId="0" borderId="13" xfId="0" applyFont="1" applyBorder="1" applyAlignment="1">
      <alignment vertical="center" wrapText="1"/>
    </xf>
    <xf numFmtId="0" fontId="11" fillId="0" borderId="3" xfId="0" applyFont="1" applyBorder="1" applyAlignment="1">
      <alignment vertical="center" wrapText="1"/>
    </xf>
    <xf numFmtId="0" fontId="8" fillId="0" borderId="3" xfId="3" applyBorder="1" applyAlignment="1">
      <alignment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1" fillId="0" borderId="12" xfId="0" applyFont="1" applyBorder="1" applyAlignment="1">
      <alignment vertical="center" wrapText="1"/>
    </xf>
    <xf numFmtId="0" fontId="5" fillId="0" borderId="12" xfId="0" applyFont="1" applyBorder="1" applyAlignment="1">
      <alignment wrapText="1"/>
    </xf>
    <xf numFmtId="0" fontId="3" fillId="3" borderId="0" xfId="0" applyFont="1" applyFill="1"/>
    <xf numFmtId="0" fontId="5" fillId="4" borderId="17" xfId="0" applyFont="1" applyFill="1" applyBorder="1" applyProtection="1">
      <protection locked="0"/>
    </xf>
    <xf numFmtId="2" fontId="5" fillId="4" borderId="17" xfId="0" applyNumberFormat="1" applyFont="1" applyFill="1" applyBorder="1" applyProtection="1">
      <protection locked="0"/>
    </xf>
    <xf numFmtId="9" fontId="16" fillId="0" borderId="17" xfId="2" applyFont="1" applyBorder="1" applyProtection="1"/>
    <xf numFmtId="1" fontId="0" fillId="4" borderId="7" xfId="0" applyNumberFormat="1" applyFill="1" applyBorder="1"/>
    <xf numFmtId="0" fontId="2" fillId="0" borderId="0" xfId="0" applyFont="1"/>
    <xf numFmtId="0" fontId="2" fillId="8" borderId="0" xfId="0" applyFont="1" applyFill="1"/>
    <xf numFmtId="0" fontId="18" fillId="9" borderId="0" xfId="0" applyFont="1" applyFill="1"/>
    <xf numFmtId="0" fontId="0" fillId="10" borderId="0" xfId="0" applyFill="1"/>
    <xf numFmtId="0" fontId="0" fillId="11" borderId="0" xfId="0" applyFill="1"/>
    <xf numFmtId="0" fontId="19" fillId="0" borderId="0" xfId="0" applyFont="1"/>
    <xf numFmtId="0" fontId="3" fillId="3" borderId="0" xfId="0" applyFont="1" applyFill="1" applyProtection="1"/>
    <xf numFmtId="0" fontId="0" fillId="3" borderId="0" xfId="0" applyFill="1" applyProtection="1"/>
    <xf numFmtId="0" fontId="0" fillId="0" borderId="0" xfId="0" applyProtection="1"/>
    <xf numFmtId="0" fontId="5" fillId="0" borderId="3" xfId="0" applyFont="1" applyBorder="1" applyAlignment="1" applyProtection="1">
      <alignment wrapText="1"/>
    </xf>
    <xf numFmtId="0" fontId="5" fillId="2" borderId="4" xfId="0" applyFont="1" applyFill="1" applyBorder="1" applyProtection="1"/>
    <xf numFmtId="0" fontId="13" fillId="0" borderId="9" xfId="0" applyFont="1" applyBorder="1" applyAlignment="1" applyProtection="1">
      <alignment horizontal="right" wrapText="1"/>
    </xf>
    <xf numFmtId="0" fontId="10" fillId="0" borderId="24" xfId="0" applyFont="1" applyBorder="1" applyAlignment="1" applyProtection="1">
      <alignment horizontal="right" wrapText="1"/>
    </xf>
    <xf numFmtId="0" fontId="10" fillId="0" borderId="17" xfId="0" applyFont="1" applyBorder="1" applyProtection="1"/>
    <xf numFmtId="0" fontId="5" fillId="0" borderId="23" xfId="0" applyFont="1" applyBorder="1" applyAlignment="1" applyProtection="1">
      <alignment horizontal="right" wrapText="1"/>
    </xf>
    <xf numFmtId="0" fontId="5" fillId="0" borderId="26" xfId="0" applyFont="1" applyBorder="1" applyAlignment="1" applyProtection="1">
      <alignment horizontal="right" wrapText="1"/>
    </xf>
    <xf numFmtId="0" fontId="5" fillId="0" borderId="10" xfId="0" applyFont="1" applyBorder="1" applyAlignment="1" applyProtection="1">
      <alignment horizontal="right" wrapText="1"/>
    </xf>
    <xf numFmtId="0" fontId="5" fillId="3" borderId="0" xfId="0" applyFont="1" applyFill="1" applyAlignment="1" applyProtection="1">
      <alignment wrapText="1"/>
    </xf>
    <xf numFmtId="0" fontId="5" fillId="3" borderId="0" xfId="0" applyFont="1" applyFill="1" applyProtection="1"/>
    <xf numFmtId="0" fontId="4" fillId="2" borderId="8" xfId="0" applyFont="1" applyFill="1" applyBorder="1" applyAlignment="1" applyProtection="1">
      <alignment horizontal="center" vertical="center" wrapText="1"/>
    </xf>
    <xf numFmtId="0" fontId="10" fillId="0" borderId="5" xfId="0" applyFont="1" applyBorder="1" applyAlignment="1" applyProtection="1">
      <alignment vertical="center" wrapText="1"/>
    </xf>
    <xf numFmtId="0" fontId="5" fillId="0" borderId="0" xfId="0" applyFont="1" applyAlignment="1" applyProtection="1">
      <alignment wrapText="1"/>
    </xf>
    <xf numFmtId="0" fontId="14" fillId="2" borderId="1" xfId="0" applyFont="1" applyFill="1" applyBorder="1" applyAlignment="1" applyProtection="1">
      <alignment wrapText="1"/>
    </xf>
    <xf numFmtId="0" fontId="14" fillId="2" borderId="2" xfId="0" applyFont="1" applyFill="1" applyBorder="1" applyProtection="1"/>
    <xf numFmtId="0" fontId="14" fillId="2" borderId="14" xfId="0" applyFont="1" applyFill="1" applyBorder="1" applyAlignment="1" applyProtection="1">
      <alignment wrapText="1"/>
    </xf>
    <xf numFmtId="0" fontId="14" fillId="2" borderId="15" xfId="0" applyFont="1" applyFill="1" applyBorder="1" applyProtection="1"/>
    <xf numFmtId="0" fontId="15" fillId="0" borderId="30" xfId="0" applyFont="1" applyBorder="1" applyAlignment="1" applyProtection="1">
      <alignment wrapText="1"/>
    </xf>
    <xf numFmtId="165" fontId="16" fillId="7" borderId="4" xfId="0" applyNumberFormat="1" applyFont="1" applyFill="1" applyBorder="1" applyProtection="1"/>
    <xf numFmtId="0" fontId="15" fillId="0" borderId="31" xfId="0" applyFont="1" applyBorder="1" applyAlignment="1" applyProtection="1">
      <alignment wrapText="1"/>
    </xf>
    <xf numFmtId="165" fontId="16" fillId="7" borderId="32" xfId="0" applyNumberFormat="1" applyFont="1" applyFill="1" applyBorder="1" applyProtection="1"/>
    <xf numFmtId="165" fontId="16" fillId="7" borderId="33" xfId="0" applyNumberFormat="1" applyFont="1" applyFill="1" applyBorder="1" applyProtection="1"/>
    <xf numFmtId="0" fontId="15" fillId="0" borderId="34" xfId="0" applyFont="1" applyBorder="1" applyAlignment="1" applyProtection="1">
      <alignment wrapText="1"/>
    </xf>
    <xf numFmtId="0" fontId="15" fillId="0" borderId="35" xfId="0" applyFont="1" applyBorder="1" applyAlignment="1" applyProtection="1">
      <alignment wrapText="1"/>
    </xf>
    <xf numFmtId="0" fontId="15" fillId="0" borderId="9" xfId="0" applyFont="1" applyBorder="1" applyAlignment="1" applyProtection="1">
      <alignment wrapText="1"/>
    </xf>
    <xf numFmtId="165" fontId="16" fillId="7" borderId="36" xfId="0" applyNumberFormat="1" applyFont="1" applyFill="1" applyBorder="1" applyProtection="1"/>
    <xf numFmtId="0" fontId="15" fillId="0" borderId="37" xfId="0" applyFont="1" applyBorder="1" applyAlignment="1" applyProtection="1">
      <alignment wrapText="1"/>
    </xf>
    <xf numFmtId="0" fontId="15" fillId="0" borderId="38" xfId="0" applyFont="1" applyBorder="1" applyAlignment="1" applyProtection="1">
      <alignment wrapText="1"/>
    </xf>
    <xf numFmtId="165" fontId="16" fillId="7" borderId="39" xfId="0" applyNumberFormat="1" applyFont="1" applyFill="1" applyBorder="1" applyProtection="1"/>
    <xf numFmtId="0" fontId="17" fillId="3" borderId="0" xfId="0" applyFont="1" applyFill="1" applyAlignment="1" applyProtection="1">
      <alignment horizontal="left" wrapText="1"/>
    </xf>
    <xf numFmtId="0" fontId="6" fillId="0" borderId="12" xfId="0" applyFont="1" applyBorder="1" applyAlignment="1" applyProtection="1">
      <alignment horizontal="center" wrapText="1"/>
    </xf>
    <xf numFmtId="0" fontId="0" fillId="3" borderId="0" xfId="0" applyFill="1" applyAlignment="1" applyProtection="1">
      <alignment wrapText="1"/>
    </xf>
    <xf numFmtId="0" fontId="0" fillId="0" borderId="0" xfId="0" applyAlignment="1" applyProtection="1">
      <alignment wrapText="1"/>
    </xf>
    <xf numFmtId="0" fontId="13" fillId="4" borderId="17" xfId="0" applyFont="1" applyFill="1" applyBorder="1" applyAlignment="1" applyProtection="1">
      <alignment horizontal="right" wrapText="1"/>
      <protection locked="0"/>
    </xf>
    <xf numFmtId="44" fontId="16" fillId="0" borderId="6" xfId="1" applyFont="1" applyBorder="1" applyProtection="1">
      <protection locked="0"/>
    </xf>
    <xf numFmtId="44" fontId="16" fillId="0" borderId="19" xfId="1" applyFont="1" applyBorder="1" applyProtection="1">
      <protection locked="0"/>
    </xf>
    <xf numFmtId="0" fontId="2" fillId="0" borderId="0" xfId="0" applyFont="1" applyProtection="1">
      <protection locked="0"/>
    </xf>
    <xf numFmtId="0" fontId="12" fillId="2" borderId="1" xfId="0" applyFont="1" applyFill="1" applyBorder="1" applyAlignment="1" applyProtection="1">
      <alignment horizontal="center" wrapText="1"/>
    </xf>
    <xf numFmtId="0" fontId="12" fillId="2" borderId="2" xfId="0" applyFont="1" applyFill="1" applyBorder="1" applyAlignment="1" applyProtection="1">
      <alignment horizontal="center" wrapText="1"/>
    </xf>
    <xf numFmtId="0" fontId="5" fillId="0" borderId="0" xfId="0" applyFont="1" applyAlignment="1" applyProtection="1">
      <alignment horizontal="left" wrapText="1"/>
    </xf>
    <xf numFmtId="0" fontId="2" fillId="6" borderId="29" xfId="0" applyFont="1" applyFill="1" applyBorder="1" applyAlignment="1">
      <alignment horizontal="center"/>
    </xf>
    <xf numFmtId="0" fontId="2" fillId="6" borderId="28" xfId="0" applyFont="1" applyFill="1" applyBorder="1" applyAlignment="1">
      <alignment horizontal="center"/>
    </xf>
    <xf numFmtId="0" fontId="2" fillId="6" borderId="27" xfId="0" applyFont="1" applyFill="1" applyBorder="1" applyAlignment="1">
      <alignment horizont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66675</xdr:colOff>
      <xdr:row>1</xdr:row>
      <xdr:rowOff>152399</xdr:rowOff>
    </xdr:from>
    <xdr:to>
      <xdr:col>12</xdr:col>
      <xdr:colOff>495302</xdr:colOff>
      <xdr:row>6</xdr:row>
      <xdr:rowOff>85090</xdr:rowOff>
    </xdr:to>
    <xdr:pic>
      <xdr:nvPicPr>
        <xdr:cNvPr id="2" name="Picture 1">
          <a:extLst>
            <a:ext uri="{FF2B5EF4-FFF2-40B4-BE49-F238E27FC236}">
              <a16:creationId xmlns:a16="http://schemas.microsoft.com/office/drawing/2014/main" id="{D89E4483-6746-469C-8AB3-98951C0D6B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31525" y="425449"/>
          <a:ext cx="4918077" cy="1596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342900</xdr:colOff>
      <xdr:row>2</xdr:row>
      <xdr:rowOff>171449</xdr:rowOff>
    </xdr:from>
    <xdr:to>
      <xdr:col>13</xdr:col>
      <xdr:colOff>174628</xdr:colOff>
      <xdr:row>6</xdr:row>
      <xdr:rowOff>19685</xdr:rowOff>
    </xdr:to>
    <xdr:pic>
      <xdr:nvPicPr>
        <xdr:cNvPr id="2" name="Picture 1">
          <a:extLst>
            <a:ext uri="{FF2B5EF4-FFF2-40B4-BE49-F238E27FC236}">
              <a16:creationId xmlns:a16="http://schemas.microsoft.com/office/drawing/2014/main" id="{73D136BF-79AE-454B-89B3-FDCE38BC7C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88800" y="666749"/>
          <a:ext cx="4962528" cy="14179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p.innovation.cms.gov/ROAP/IDMLogin?startURL=%2FROA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0AAD2-6CFD-4C0A-800A-F0AD9981AB82}">
  <sheetPr>
    <tabColor theme="4" tint="-0.249977111117893"/>
  </sheetPr>
  <dimension ref="A1:CV2216"/>
  <sheetViews>
    <sheetView tabSelected="1" topLeftCell="B1" zoomScaleNormal="100" workbookViewId="0">
      <selection activeCell="B12" sqref="B12"/>
    </sheetView>
  </sheetViews>
  <sheetFormatPr defaultRowHeight="14.5" x14ac:dyDescent="0.35"/>
  <cols>
    <col min="1" max="1" width="8.7265625" style="51"/>
    <col min="2" max="2" width="24.7265625" customWidth="1"/>
    <col min="3" max="3" width="103.26953125" style="9" customWidth="1"/>
    <col min="4" max="100" width="8.7265625" style="1"/>
  </cols>
  <sheetData>
    <row r="1" spans="2:3" ht="21.5" thickBot="1" x14ac:dyDescent="0.55000000000000004">
      <c r="B1" s="38" t="s">
        <v>81</v>
      </c>
      <c r="C1" s="39" t="s">
        <v>108</v>
      </c>
    </row>
    <row r="2" spans="2:3" ht="15.5" x14ac:dyDescent="0.35">
      <c r="B2" s="40"/>
      <c r="C2" s="41"/>
    </row>
    <row r="3" spans="2:3" ht="37.5" customHeight="1" x14ac:dyDescent="0.35">
      <c r="B3" s="40"/>
      <c r="C3" s="2" t="s">
        <v>0</v>
      </c>
    </row>
    <row r="4" spans="2:3" ht="15.5" x14ac:dyDescent="0.35">
      <c r="B4" s="40"/>
      <c r="C4" s="2"/>
    </row>
    <row r="5" spans="2:3" ht="46.5" x14ac:dyDescent="0.35">
      <c r="B5" s="40"/>
      <c r="C5" s="42" t="s">
        <v>109</v>
      </c>
    </row>
    <row r="6" spans="2:3" ht="16" thickBot="1" x14ac:dyDescent="0.4">
      <c r="B6" s="40"/>
      <c r="C6" s="2"/>
    </row>
    <row r="7" spans="2:3" ht="31" x14ac:dyDescent="0.35">
      <c r="B7" s="43" t="s">
        <v>59</v>
      </c>
      <c r="C7" s="41" t="s">
        <v>82</v>
      </c>
    </row>
    <row r="8" spans="2:3" ht="16" thickBot="1" x14ac:dyDescent="0.4">
      <c r="B8" s="44"/>
      <c r="C8" s="3"/>
    </row>
    <row r="9" spans="2:3" ht="31" x14ac:dyDescent="0.35">
      <c r="B9" s="45" t="s">
        <v>83</v>
      </c>
      <c r="C9" s="46" t="s">
        <v>84</v>
      </c>
    </row>
    <row r="10" spans="2:3" ht="16" thickBot="1" x14ac:dyDescent="0.4">
      <c r="B10" s="47"/>
      <c r="C10" s="3"/>
    </row>
    <row r="11" spans="2:3" ht="108.5" x14ac:dyDescent="0.35">
      <c r="B11" s="48" t="s">
        <v>85</v>
      </c>
      <c r="C11" s="4" t="s">
        <v>86</v>
      </c>
    </row>
    <row r="12" spans="2:3" ht="16" thickBot="1" x14ac:dyDescent="0.4">
      <c r="B12" s="47"/>
      <c r="C12" s="3"/>
    </row>
    <row r="13" spans="2:3" ht="140" thickBot="1" x14ac:dyDescent="0.4">
      <c r="B13" s="49" t="s">
        <v>63</v>
      </c>
      <c r="C13" s="50" t="s">
        <v>333</v>
      </c>
    </row>
    <row r="14" spans="2:3" ht="16" thickBot="1" x14ac:dyDescent="0.4">
      <c r="B14" s="1"/>
      <c r="C14" s="6"/>
    </row>
    <row r="15" spans="2:3" ht="31.5" thickBot="1" x14ac:dyDescent="0.4">
      <c r="B15" s="1"/>
      <c r="C15" s="7" t="s">
        <v>5</v>
      </c>
    </row>
    <row r="16" spans="2:3" x14ac:dyDescent="0.35">
      <c r="B16" s="1"/>
      <c r="C16" s="8"/>
    </row>
    <row r="17" spans="1:3" x14ac:dyDescent="0.35">
      <c r="B17" s="1"/>
      <c r="C17" s="8"/>
    </row>
    <row r="18" spans="1:3" x14ac:dyDescent="0.35">
      <c r="B18" s="1"/>
      <c r="C18" s="8"/>
    </row>
    <row r="19" spans="1:3" x14ac:dyDescent="0.35">
      <c r="B19" s="1"/>
      <c r="C19" s="8"/>
    </row>
    <row r="20" spans="1:3" s="1" customFormat="1" x14ac:dyDescent="0.35">
      <c r="A20" s="51"/>
      <c r="C20" s="8"/>
    </row>
    <row r="21" spans="1:3" s="1" customFormat="1" x14ac:dyDescent="0.35">
      <c r="A21" s="51"/>
      <c r="C21" s="8"/>
    </row>
    <row r="22" spans="1:3" s="1" customFormat="1" x14ac:dyDescent="0.35">
      <c r="A22" s="51"/>
      <c r="C22" s="8"/>
    </row>
    <row r="23" spans="1:3" s="1" customFormat="1" x14ac:dyDescent="0.35">
      <c r="A23" s="51"/>
      <c r="C23" s="8"/>
    </row>
    <row r="24" spans="1:3" s="1" customFormat="1" x14ac:dyDescent="0.35">
      <c r="A24" s="51"/>
      <c r="C24" s="8"/>
    </row>
    <row r="25" spans="1:3" s="1" customFormat="1" x14ac:dyDescent="0.35">
      <c r="A25" s="51"/>
      <c r="C25" s="8"/>
    </row>
    <row r="26" spans="1:3" s="1" customFormat="1" x14ac:dyDescent="0.35">
      <c r="A26" s="51"/>
      <c r="C26" s="8"/>
    </row>
    <row r="27" spans="1:3" s="1" customFormat="1" x14ac:dyDescent="0.35">
      <c r="A27" s="51"/>
      <c r="C27" s="8"/>
    </row>
    <row r="28" spans="1:3" s="1" customFormat="1" x14ac:dyDescent="0.35">
      <c r="A28" s="51"/>
      <c r="C28" s="8"/>
    </row>
    <row r="29" spans="1:3" s="1" customFormat="1" x14ac:dyDescent="0.35">
      <c r="A29" s="51"/>
      <c r="C29" s="8"/>
    </row>
    <row r="30" spans="1:3" s="1" customFormat="1" x14ac:dyDescent="0.35">
      <c r="A30" s="51"/>
      <c r="C30" s="8"/>
    </row>
    <row r="31" spans="1:3" s="1" customFormat="1" x14ac:dyDescent="0.35">
      <c r="A31" s="51"/>
      <c r="C31" s="8"/>
    </row>
    <row r="32" spans="1:3" s="1" customFormat="1" x14ac:dyDescent="0.35">
      <c r="A32" s="51"/>
      <c r="C32" s="8"/>
    </row>
    <row r="33" spans="1:3" s="1" customFormat="1" x14ac:dyDescent="0.35">
      <c r="A33" s="51"/>
      <c r="C33" s="8"/>
    </row>
    <row r="34" spans="1:3" s="1" customFormat="1" x14ac:dyDescent="0.35">
      <c r="A34" s="51"/>
      <c r="C34" s="8"/>
    </row>
    <row r="35" spans="1:3" s="1" customFormat="1" x14ac:dyDescent="0.35">
      <c r="A35" s="51"/>
      <c r="C35" s="8"/>
    </row>
    <row r="36" spans="1:3" s="1" customFormat="1" x14ac:dyDescent="0.35">
      <c r="A36" s="51"/>
      <c r="C36" s="8"/>
    </row>
    <row r="37" spans="1:3" s="1" customFormat="1" x14ac:dyDescent="0.35">
      <c r="A37" s="51"/>
      <c r="C37" s="8"/>
    </row>
    <row r="38" spans="1:3" s="1" customFormat="1" x14ac:dyDescent="0.35">
      <c r="A38" s="51"/>
      <c r="C38" s="8"/>
    </row>
    <row r="39" spans="1:3" s="1" customFormat="1" x14ac:dyDescent="0.35">
      <c r="A39" s="51"/>
      <c r="C39" s="8"/>
    </row>
    <row r="40" spans="1:3" s="1" customFormat="1" x14ac:dyDescent="0.35">
      <c r="A40" s="51"/>
      <c r="C40" s="8"/>
    </row>
    <row r="41" spans="1:3" s="1" customFormat="1" x14ac:dyDescent="0.35">
      <c r="A41" s="51"/>
      <c r="C41" s="8"/>
    </row>
    <row r="42" spans="1:3" s="1" customFormat="1" x14ac:dyDescent="0.35">
      <c r="A42" s="51"/>
      <c r="C42" s="8"/>
    </row>
    <row r="43" spans="1:3" s="1" customFormat="1" x14ac:dyDescent="0.35">
      <c r="A43" s="51"/>
      <c r="C43" s="8"/>
    </row>
    <row r="44" spans="1:3" s="1" customFormat="1" x14ac:dyDescent="0.35">
      <c r="A44" s="51"/>
      <c r="C44" s="8"/>
    </row>
    <row r="45" spans="1:3" s="1" customFormat="1" x14ac:dyDescent="0.35">
      <c r="A45" s="51"/>
      <c r="C45" s="8"/>
    </row>
    <row r="46" spans="1:3" s="1" customFormat="1" x14ac:dyDescent="0.35">
      <c r="A46" s="51"/>
      <c r="C46" s="8"/>
    </row>
    <row r="47" spans="1:3" s="1" customFormat="1" x14ac:dyDescent="0.35">
      <c r="A47" s="51"/>
      <c r="C47" s="8"/>
    </row>
    <row r="48" spans="1:3" s="1" customFormat="1" x14ac:dyDescent="0.35">
      <c r="A48" s="51"/>
      <c r="C48" s="8"/>
    </row>
    <row r="49" spans="1:3" s="1" customFormat="1" x14ac:dyDescent="0.35">
      <c r="A49" s="51"/>
      <c r="C49" s="8"/>
    </row>
    <row r="50" spans="1:3" s="1" customFormat="1" x14ac:dyDescent="0.35">
      <c r="A50" s="51"/>
      <c r="C50" s="8"/>
    </row>
    <row r="51" spans="1:3" s="1" customFormat="1" x14ac:dyDescent="0.35">
      <c r="A51" s="51"/>
      <c r="C51" s="8"/>
    </row>
    <row r="52" spans="1:3" s="1" customFormat="1" x14ac:dyDescent="0.35">
      <c r="A52" s="51"/>
      <c r="C52" s="8"/>
    </row>
    <row r="53" spans="1:3" s="1" customFormat="1" x14ac:dyDescent="0.35">
      <c r="A53" s="51"/>
      <c r="C53" s="8"/>
    </row>
    <row r="54" spans="1:3" s="1" customFormat="1" x14ac:dyDescent="0.35">
      <c r="A54" s="51"/>
      <c r="C54" s="8"/>
    </row>
    <row r="55" spans="1:3" s="1" customFormat="1" x14ac:dyDescent="0.35">
      <c r="A55" s="51"/>
      <c r="C55" s="8"/>
    </row>
    <row r="56" spans="1:3" s="1" customFormat="1" x14ac:dyDescent="0.35">
      <c r="A56" s="51"/>
      <c r="C56" s="8"/>
    </row>
    <row r="57" spans="1:3" s="1" customFormat="1" x14ac:dyDescent="0.35">
      <c r="A57" s="51"/>
      <c r="C57" s="8"/>
    </row>
    <row r="58" spans="1:3" s="1" customFormat="1" x14ac:dyDescent="0.35">
      <c r="A58" s="51"/>
      <c r="C58" s="8"/>
    </row>
    <row r="59" spans="1:3" s="1" customFormat="1" x14ac:dyDescent="0.35">
      <c r="A59" s="51"/>
      <c r="C59" s="8"/>
    </row>
    <row r="60" spans="1:3" s="1" customFormat="1" x14ac:dyDescent="0.35">
      <c r="A60" s="51"/>
      <c r="C60" s="8"/>
    </row>
    <row r="61" spans="1:3" s="1" customFormat="1" x14ac:dyDescent="0.35">
      <c r="A61" s="51"/>
      <c r="C61" s="8"/>
    </row>
    <row r="62" spans="1:3" s="1" customFormat="1" x14ac:dyDescent="0.35">
      <c r="A62" s="51"/>
      <c r="C62" s="8"/>
    </row>
    <row r="63" spans="1:3" s="1" customFormat="1" x14ac:dyDescent="0.35">
      <c r="A63" s="51"/>
      <c r="C63" s="8"/>
    </row>
    <row r="64" spans="1:3" s="1" customFormat="1" x14ac:dyDescent="0.35">
      <c r="A64" s="51"/>
      <c r="C64" s="8"/>
    </row>
    <row r="65" spans="1:3" s="1" customFormat="1" x14ac:dyDescent="0.35">
      <c r="A65" s="51"/>
      <c r="C65" s="8"/>
    </row>
    <row r="66" spans="1:3" s="1" customFormat="1" x14ac:dyDescent="0.35">
      <c r="A66" s="51"/>
      <c r="C66" s="8"/>
    </row>
    <row r="67" spans="1:3" s="1" customFormat="1" x14ac:dyDescent="0.35">
      <c r="A67" s="51"/>
      <c r="C67" s="8"/>
    </row>
    <row r="68" spans="1:3" s="1" customFormat="1" x14ac:dyDescent="0.35">
      <c r="A68" s="51"/>
      <c r="C68" s="8"/>
    </row>
    <row r="69" spans="1:3" s="1" customFormat="1" x14ac:dyDescent="0.35">
      <c r="A69" s="51"/>
      <c r="C69" s="8"/>
    </row>
    <row r="70" spans="1:3" s="1" customFormat="1" x14ac:dyDescent="0.35">
      <c r="A70" s="51"/>
      <c r="C70" s="8"/>
    </row>
    <row r="71" spans="1:3" s="1" customFormat="1" x14ac:dyDescent="0.35">
      <c r="A71" s="51"/>
      <c r="C71" s="8"/>
    </row>
    <row r="72" spans="1:3" s="1" customFormat="1" x14ac:dyDescent="0.35">
      <c r="A72" s="51"/>
      <c r="C72" s="8"/>
    </row>
    <row r="73" spans="1:3" s="1" customFormat="1" x14ac:dyDescent="0.35">
      <c r="A73" s="51"/>
      <c r="C73" s="8"/>
    </row>
    <row r="74" spans="1:3" s="1" customFormat="1" x14ac:dyDescent="0.35">
      <c r="A74" s="51"/>
      <c r="C74" s="8"/>
    </row>
    <row r="75" spans="1:3" s="1" customFormat="1" x14ac:dyDescent="0.35">
      <c r="A75" s="51"/>
      <c r="C75" s="8"/>
    </row>
    <row r="76" spans="1:3" s="1" customFormat="1" x14ac:dyDescent="0.35">
      <c r="A76" s="51"/>
      <c r="C76" s="8"/>
    </row>
    <row r="77" spans="1:3" s="1" customFormat="1" x14ac:dyDescent="0.35">
      <c r="A77" s="51"/>
      <c r="C77" s="8"/>
    </row>
    <row r="78" spans="1:3" s="1" customFormat="1" x14ac:dyDescent="0.35">
      <c r="A78" s="51"/>
      <c r="C78" s="8"/>
    </row>
    <row r="79" spans="1:3" s="1" customFormat="1" x14ac:dyDescent="0.35">
      <c r="A79" s="51"/>
      <c r="C79" s="8"/>
    </row>
    <row r="80" spans="1:3" s="1" customFormat="1" x14ac:dyDescent="0.35">
      <c r="A80" s="51"/>
      <c r="C80" s="8"/>
    </row>
    <row r="81" spans="1:3" s="1" customFormat="1" x14ac:dyDescent="0.35">
      <c r="A81" s="51"/>
      <c r="C81" s="8"/>
    </row>
    <row r="82" spans="1:3" s="1" customFormat="1" x14ac:dyDescent="0.35">
      <c r="A82" s="51"/>
      <c r="C82" s="8"/>
    </row>
    <row r="83" spans="1:3" s="1" customFormat="1" x14ac:dyDescent="0.35">
      <c r="A83" s="51"/>
      <c r="C83" s="8"/>
    </row>
    <row r="84" spans="1:3" s="1" customFormat="1" x14ac:dyDescent="0.35">
      <c r="A84" s="51"/>
      <c r="C84" s="8"/>
    </row>
    <row r="85" spans="1:3" s="1" customFormat="1" x14ac:dyDescent="0.35">
      <c r="A85" s="51"/>
      <c r="C85" s="8"/>
    </row>
    <row r="86" spans="1:3" s="1" customFormat="1" x14ac:dyDescent="0.35">
      <c r="A86" s="51"/>
      <c r="C86" s="8"/>
    </row>
    <row r="87" spans="1:3" s="1" customFormat="1" x14ac:dyDescent="0.35">
      <c r="A87" s="51"/>
      <c r="C87" s="8"/>
    </row>
    <row r="88" spans="1:3" s="1" customFormat="1" x14ac:dyDescent="0.35">
      <c r="A88" s="51"/>
      <c r="C88" s="8"/>
    </row>
    <row r="89" spans="1:3" s="1" customFormat="1" x14ac:dyDescent="0.35">
      <c r="A89" s="51"/>
      <c r="C89" s="8"/>
    </row>
    <row r="90" spans="1:3" s="1" customFormat="1" x14ac:dyDescent="0.35">
      <c r="A90" s="51"/>
      <c r="C90" s="8"/>
    </row>
    <row r="91" spans="1:3" s="1" customFormat="1" x14ac:dyDescent="0.35">
      <c r="A91" s="51"/>
      <c r="C91" s="8"/>
    </row>
    <row r="92" spans="1:3" s="1" customFormat="1" x14ac:dyDescent="0.35">
      <c r="A92" s="51"/>
      <c r="C92" s="8"/>
    </row>
    <row r="93" spans="1:3" s="1" customFormat="1" x14ac:dyDescent="0.35">
      <c r="A93" s="51"/>
      <c r="C93" s="8"/>
    </row>
    <row r="94" spans="1:3" s="1" customFormat="1" x14ac:dyDescent="0.35">
      <c r="A94" s="51"/>
      <c r="C94" s="8"/>
    </row>
    <row r="95" spans="1:3" s="1" customFormat="1" x14ac:dyDescent="0.35">
      <c r="A95" s="51"/>
      <c r="C95" s="8"/>
    </row>
    <row r="96" spans="1:3" s="1" customFormat="1" x14ac:dyDescent="0.35">
      <c r="A96" s="51"/>
      <c r="C96" s="8"/>
    </row>
    <row r="97" spans="1:3" s="1" customFormat="1" x14ac:dyDescent="0.35">
      <c r="A97" s="51"/>
      <c r="C97" s="8"/>
    </row>
    <row r="98" spans="1:3" s="1" customFormat="1" x14ac:dyDescent="0.35">
      <c r="A98" s="51"/>
      <c r="C98" s="8"/>
    </row>
    <row r="99" spans="1:3" s="1" customFormat="1" x14ac:dyDescent="0.35">
      <c r="A99" s="51"/>
      <c r="C99" s="8"/>
    </row>
    <row r="100" spans="1:3" s="1" customFormat="1" x14ac:dyDescent="0.35">
      <c r="A100" s="51"/>
      <c r="C100" s="8"/>
    </row>
    <row r="101" spans="1:3" s="1" customFormat="1" x14ac:dyDescent="0.35">
      <c r="A101" s="51"/>
      <c r="C101" s="8"/>
    </row>
    <row r="102" spans="1:3" s="1" customFormat="1" x14ac:dyDescent="0.35">
      <c r="A102" s="51"/>
      <c r="C102" s="8"/>
    </row>
    <row r="103" spans="1:3" s="1" customFormat="1" x14ac:dyDescent="0.35">
      <c r="A103" s="51"/>
      <c r="C103" s="8"/>
    </row>
    <row r="104" spans="1:3" s="1" customFormat="1" x14ac:dyDescent="0.35">
      <c r="A104" s="51"/>
      <c r="C104" s="8"/>
    </row>
    <row r="105" spans="1:3" s="1" customFormat="1" x14ac:dyDescent="0.35">
      <c r="A105" s="51"/>
      <c r="C105" s="8"/>
    </row>
    <row r="106" spans="1:3" s="1" customFormat="1" x14ac:dyDescent="0.35">
      <c r="A106" s="51"/>
      <c r="C106" s="8"/>
    </row>
    <row r="107" spans="1:3" s="1" customFormat="1" x14ac:dyDescent="0.35">
      <c r="A107" s="51"/>
      <c r="C107" s="8"/>
    </row>
    <row r="108" spans="1:3" s="1" customFormat="1" x14ac:dyDescent="0.35">
      <c r="A108" s="51"/>
      <c r="C108" s="8"/>
    </row>
    <row r="109" spans="1:3" s="1" customFormat="1" x14ac:dyDescent="0.35">
      <c r="A109" s="51"/>
      <c r="C109" s="8"/>
    </row>
    <row r="110" spans="1:3" s="1" customFormat="1" x14ac:dyDescent="0.35">
      <c r="A110" s="51"/>
      <c r="C110" s="8"/>
    </row>
    <row r="111" spans="1:3" s="1" customFormat="1" x14ac:dyDescent="0.35">
      <c r="A111" s="51"/>
      <c r="C111" s="8"/>
    </row>
    <row r="112" spans="1:3" s="1" customFormat="1" x14ac:dyDescent="0.35">
      <c r="A112" s="51"/>
      <c r="C112" s="8"/>
    </row>
    <row r="113" spans="1:3" s="1" customFormat="1" x14ac:dyDescent="0.35">
      <c r="A113" s="51"/>
      <c r="C113" s="8"/>
    </row>
    <row r="114" spans="1:3" s="1" customFormat="1" x14ac:dyDescent="0.35">
      <c r="A114" s="51"/>
      <c r="C114" s="8"/>
    </row>
    <row r="115" spans="1:3" s="1" customFormat="1" x14ac:dyDescent="0.35">
      <c r="A115" s="51"/>
      <c r="C115" s="8"/>
    </row>
    <row r="116" spans="1:3" s="1" customFormat="1" x14ac:dyDescent="0.35">
      <c r="A116" s="51"/>
      <c r="C116" s="8"/>
    </row>
    <row r="117" spans="1:3" s="1" customFormat="1" x14ac:dyDescent="0.35">
      <c r="A117" s="51"/>
      <c r="C117" s="8"/>
    </row>
    <row r="118" spans="1:3" s="1" customFormat="1" x14ac:dyDescent="0.35">
      <c r="A118" s="51"/>
      <c r="C118" s="8"/>
    </row>
    <row r="119" spans="1:3" s="1" customFormat="1" x14ac:dyDescent="0.35">
      <c r="A119" s="51"/>
      <c r="C119" s="8"/>
    </row>
    <row r="120" spans="1:3" s="1" customFormat="1" x14ac:dyDescent="0.35">
      <c r="A120" s="51"/>
      <c r="C120" s="8"/>
    </row>
    <row r="121" spans="1:3" s="1" customFormat="1" x14ac:dyDescent="0.35">
      <c r="A121" s="51"/>
      <c r="C121" s="8"/>
    </row>
    <row r="122" spans="1:3" s="1" customFormat="1" x14ac:dyDescent="0.35">
      <c r="A122" s="51"/>
      <c r="C122" s="8"/>
    </row>
    <row r="123" spans="1:3" s="1" customFormat="1" x14ac:dyDescent="0.35">
      <c r="A123" s="51"/>
      <c r="C123" s="8"/>
    </row>
    <row r="124" spans="1:3" s="1" customFormat="1" x14ac:dyDescent="0.35">
      <c r="A124" s="51"/>
      <c r="C124" s="8"/>
    </row>
    <row r="125" spans="1:3" s="1" customFormat="1" x14ac:dyDescent="0.35">
      <c r="A125" s="51"/>
      <c r="C125" s="8"/>
    </row>
    <row r="126" spans="1:3" s="1" customFormat="1" x14ac:dyDescent="0.35">
      <c r="A126" s="51"/>
      <c r="C126" s="8"/>
    </row>
    <row r="127" spans="1:3" s="1" customFormat="1" x14ac:dyDescent="0.35">
      <c r="A127" s="51"/>
      <c r="C127" s="8"/>
    </row>
    <row r="128" spans="1:3" s="1" customFormat="1" x14ac:dyDescent="0.35">
      <c r="A128" s="51"/>
      <c r="C128" s="8"/>
    </row>
    <row r="129" spans="1:3" s="1" customFormat="1" x14ac:dyDescent="0.35">
      <c r="A129" s="51"/>
      <c r="C129" s="8"/>
    </row>
    <row r="130" spans="1:3" s="1" customFormat="1" x14ac:dyDescent="0.35">
      <c r="A130" s="51"/>
      <c r="C130" s="8"/>
    </row>
    <row r="131" spans="1:3" s="1" customFormat="1" x14ac:dyDescent="0.35">
      <c r="A131" s="51"/>
      <c r="C131" s="8"/>
    </row>
    <row r="132" spans="1:3" s="1" customFormat="1" x14ac:dyDescent="0.35">
      <c r="A132" s="51"/>
      <c r="C132" s="8"/>
    </row>
    <row r="133" spans="1:3" s="1" customFormat="1" x14ac:dyDescent="0.35">
      <c r="A133" s="51"/>
      <c r="C133" s="8"/>
    </row>
    <row r="134" spans="1:3" s="1" customFormat="1" x14ac:dyDescent="0.35">
      <c r="A134" s="51"/>
      <c r="C134" s="8"/>
    </row>
    <row r="135" spans="1:3" s="1" customFormat="1" x14ac:dyDescent="0.35">
      <c r="A135" s="51"/>
      <c r="C135" s="8"/>
    </row>
    <row r="136" spans="1:3" s="1" customFormat="1" x14ac:dyDescent="0.35">
      <c r="A136" s="51"/>
      <c r="C136" s="8"/>
    </row>
    <row r="137" spans="1:3" s="1" customFormat="1" x14ac:dyDescent="0.35">
      <c r="A137" s="51"/>
      <c r="C137" s="8"/>
    </row>
    <row r="138" spans="1:3" s="1" customFormat="1" x14ac:dyDescent="0.35">
      <c r="A138" s="51"/>
      <c r="C138" s="8"/>
    </row>
    <row r="139" spans="1:3" s="1" customFormat="1" x14ac:dyDescent="0.35">
      <c r="A139" s="51"/>
      <c r="C139" s="8"/>
    </row>
    <row r="140" spans="1:3" s="1" customFormat="1" x14ac:dyDescent="0.35">
      <c r="A140" s="51"/>
      <c r="C140" s="8"/>
    </row>
    <row r="141" spans="1:3" s="1" customFormat="1" x14ac:dyDescent="0.35">
      <c r="A141" s="51"/>
      <c r="C141" s="8"/>
    </row>
    <row r="142" spans="1:3" s="1" customFormat="1" x14ac:dyDescent="0.35">
      <c r="A142" s="51"/>
      <c r="C142" s="8"/>
    </row>
    <row r="143" spans="1:3" s="1" customFormat="1" x14ac:dyDescent="0.35">
      <c r="A143" s="51"/>
      <c r="C143" s="8"/>
    </row>
    <row r="144" spans="1:3" s="1" customFormat="1" x14ac:dyDescent="0.35">
      <c r="A144" s="51"/>
      <c r="C144" s="8"/>
    </row>
    <row r="145" spans="1:3" s="1" customFormat="1" x14ac:dyDescent="0.35">
      <c r="A145" s="51"/>
      <c r="C145" s="8"/>
    </row>
    <row r="146" spans="1:3" s="1" customFormat="1" x14ac:dyDescent="0.35">
      <c r="A146" s="51"/>
      <c r="C146" s="8"/>
    </row>
    <row r="147" spans="1:3" s="1" customFormat="1" x14ac:dyDescent="0.35">
      <c r="A147" s="51"/>
      <c r="C147" s="8"/>
    </row>
    <row r="148" spans="1:3" s="1" customFormat="1" x14ac:dyDescent="0.35">
      <c r="A148" s="51"/>
      <c r="C148" s="8"/>
    </row>
    <row r="149" spans="1:3" s="1" customFormat="1" x14ac:dyDescent="0.35">
      <c r="A149" s="51"/>
      <c r="C149" s="8"/>
    </row>
    <row r="150" spans="1:3" s="1" customFormat="1" x14ac:dyDescent="0.35">
      <c r="A150" s="51"/>
      <c r="C150" s="8"/>
    </row>
    <row r="151" spans="1:3" s="1" customFormat="1" x14ac:dyDescent="0.35">
      <c r="A151" s="51"/>
      <c r="C151" s="8"/>
    </row>
    <row r="152" spans="1:3" s="1" customFormat="1" x14ac:dyDescent="0.35">
      <c r="A152" s="51"/>
      <c r="C152" s="8"/>
    </row>
    <row r="153" spans="1:3" s="1" customFormat="1" x14ac:dyDescent="0.35">
      <c r="A153" s="51"/>
      <c r="C153" s="8"/>
    </row>
    <row r="154" spans="1:3" s="1" customFormat="1" x14ac:dyDescent="0.35">
      <c r="A154" s="51"/>
      <c r="C154" s="8"/>
    </row>
    <row r="155" spans="1:3" s="1" customFormat="1" x14ac:dyDescent="0.35">
      <c r="A155" s="51"/>
      <c r="C155" s="8"/>
    </row>
    <row r="156" spans="1:3" s="1" customFormat="1" x14ac:dyDescent="0.35">
      <c r="A156" s="51"/>
      <c r="C156" s="8"/>
    </row>
    <row r="157" spans="1:3" s="1" customFormat="1" x14ac:dyDescent="0.35">
      <c r="A157" s="51"/>
      <c r="C157" s="8"/>
    </row>
    <row r="158" spans="1:3" s="1" customFormat="1" x14ac:dyDescent="0.35">
      <c r="A158" s="51"/>
      <c r="C158" s="8"/>
    </row>
    <row r="159" spans="1:3" s="1" customFormat="1" x14ac:dyDescent="0.35">
      <c r="A159" s="51"/>
      <c r="C159" s="8"/>
    </row>
    <row r="160" spans="1:3" s="1" customFormat="1" x14ac:dyDescent="0.35">
      <c r="A160" s="51"/>
      <c r="C160" s="8"/>
    </row>
    <row r="161" spans="1:3" s="1" customFormat="1" x14ac:dyDescent="0.35">
      <c r="A161" s="51"/>
      <c r="C161" s="8"/>
    </row>
    <row r="162" spans="1:3" s="1" customFormat="1" x14ac:dyDescent="0.35">
      <c r="A162" s="51"/>
      <c r="C162" s="8"/>
    </row>
    <row r="163" spans="1:3" s="1" customFormat="1" x14ac:dyDescent="0.35">
      <c r="A163" s="51"/>
      <c r="C163" s="8"/>
    </row>
    <row r="164" spans="1:3" s="1" customFormat="1" x14ac:dyDescent="0.35">
      <c r="A164" s="51"/>
      <c r="C164" s="8"/>
    </row>
    <row r="165" spans="1:3" s="1" customFormat="1" x14ac:dyDescent="0.35">
      <c r="A165" s="51"/>
      <c r="C165" s="8"/>
    </row>
    <row r="166" spans="1:3" s="1" customFormat="1" x14ac:dyDescent="0.35">
      <c r="A166" s="51"/>
      <c r="C166" s="8"/>
    </row>
    <row r="167" spans="1:3" s="1" customFormat="1" x14ac:dyDescent="0.35">
      <c r="A167" s="51"/>
      <c r="C167" s="8"/>
    </row>
    <row r="168" spans="1:3" s="1" customFormat="1" x14ac:dyDescent="0.35">
      <c r="A168" s="51"/>
      <c r="C168" s="8"/>
    </row>
    <row r="169" spans="1:3" s="1" customFormat="1" x14ac:dyDescent="0.35">
      <c r="A169" s="51"/>
      <c r="C169" s="8"/>
    </row>
    <row r="170" spans="1:3" s="1" customFormat="1" x14ac:dyDescent="0.35">
      <c r="A170" s="51"/>
      <c r="C170" s="8"/>
    </row>
    <row r="171" spans="1:3" s="1" customFormat="1" x14ac:dyDescent="0.35">
      <c r="A171" s="51"/>
      <c r="C171" s="8"/>
    </row>
    <row r="172" spans="1:3" s="1" customFormat="1" x14ac:dyDescent="0.35">
      <c r="A172" s="51"/>
      <c r="C172" s="8"/>
    </row>
    <row r="173" spans="1:3" s="1" customFormat="1" x14ac:dyDescent="0.35">
      <c r="A173" s="51"/>
      <c r="C173" s="8"/>
    </row>
    <row r="174" spans="1:3" s="1" customFormat="1" x14ac:dyDescent="0.35">
      <c r="A174" s="51"/>
      <c r="C174" s="8"/>
    </row>
    <row r="175" spans="1:3" s="1" customFormat="1" x14ac:dyDescent="0.35">
      <c r="A175" s="51"/>
      <c r="C175" s="8"/>
    </row>
    <row r="176" spans="1:3" s="1" customFormat="1" x14ac:dyDescent="0.35">
      <c r="A176" s="51"/>
      <c r="C176" s="8"/>
    </row>
    <row r="177" spans="1:3" s="1" customFormat="1" x14ac:dyDescent="0.35">
      <c r="A177" s="51"/>
      <c r="C177" s="8"/>
    </row>
    <row r="178" spans="1:3" s="1" customFormat="1" x14ac:dyDescent="0.35">
      <c r="A178" s="51"/>
      <c r="C178" s="8"/>
    </row>
    <row r="179" spans="1:3" s="1" customFormat="1" x14ac:dyDescent="0.35">
      <c r="A179" s="51"/>
      <c r="C179" s="8"/>
    </row>
    <row r="180" spans="1:3" s="1" customFormat="1" x14ac:dyDescent="0.35">
      <c r="A180" s="51"/>
      <c r="C180" s="8"/>
    </row>
    <row r="181" spans="1:3" s="1" customFormat="1" x14ac:dyDescent="0.35">
      <c r="A181" s="51"/>
      <c r="C181" s="8"/>
    </row>
    <row r="182" spans="1:3" s="1" customFormat="1" x14ac:dyDescent="0.35">
      <c r="A182" s="51"/>
      <c r="C182" s="8"/>
    </row>
    <row r="183" spans="1:3" s="1" customFormat="1" x14ac:dyDescent="0.35">
      <c r="A183" s="51"/>
      <c r="C183" s="8"/>
    </row>
    <row r="184" spans="1:3" s="1" customFormat="1" x14ac:dyDescent="0.35">
      <c r="A184" s="51"/>
      <c r="C184" s="8"/>
    </row>
    <row r="185" spans="1:3" s="1" customFormat="1" x14ac:dyDescent="0.35">
      <c r="A185" s="51"/>
      <c r="C185" s="8"/>
    </row>
    <row r="186" spans="1:3" s="1" customFormat="1" x14ac:dyDescent="0.35">
      <c r="A186" s="51"/>
      <c r="C186" s="8"/>
    </row>
    <row r="187" spans="1:3" s="1" customFormat="1" x14ac:dyDescent="0.35">
      <c r="A187" s="51"/>
      <c r="C187" s="8"/>
    </row>
    <row r="188" spans="1:3" s="1" customFormat="1" x14ac:dyDescent="0.35">
      <c r="A188" s="51"/>
      <c r="C188" s="8"/>
    </row>
    <row r="189" spans="1:3" s="1" customFormat="1" x14ac:dyDescent="0.35">
      <c r="A189" s="51"/>
      <c r="C189" s="8"/>
    </row>
    <row r="190" spans="1:3" s="1" customFormat="1" x14ac:dyDescent="0.35">
      <c r="A190" s="51"/>
      <c r="C190" s="8"/>
    </row>
    <row r="191" spans="1:3" s="1" customFormat="1" x14ac:dyDescent="0.35">
      <c r="A191" s="51"/>
      <c r="C191" s="8"/>
    </row>
    <row r="192" spans="1:3" s="1" customFormat="1" x14ac:dyDescent="0.35">
      <c r="A192" s="51"/>
      <c r="C192" s="8"/>
    </row>
    <row r="193" spans="1:3" s="1" customFormat="1" x14ac:dyDescent="0.35">
      <c r="A193" s="51"/>
      <c r="C193" s="8"/>
    </row>
    <row r="194" spans="1:3" s="1" customFormat="1" x14ac:dyDescent="0.35">
      <c r="A194" s="51"/>
      <c r="C194" s="8"/>
    </row>
    <row r="195" spans="1:3" s="1" customFormat="1" x14ac:dyDescent="0.35">
      <c r="A195" s="51"/>
      <c r="C195" s="8"/>
    </row>
    <row r="196" spans="1:3" s="1" customFormat="1" x14ac:dyDescent="0.35">
      <c r="A196" s="51"/>
      <c r="C196" s="8"/>
    </row>
    <row r="197" spans="1:3" s="1" customFormat="1" x14ac:dyDescent="0.35">
      <c r="A197" s="51"/>
      <c r="C197" s="8"/>
    </row>
    <row r="198" spans="1:3" s="1" customFormat="1" x14ac:dyDescent="0.35">
      <c r="A198" s="51"/>
      <c r="C198" s="8"/>
    </row>
    <row r="199" spans="1:3" s="1" customFormat="1" x14ac:dyDescent="0.35">
      <c r="A199" s="51"/>
      <c r="C199" s="8"/>
    </row>
    <row r="200" spans="1:3" s="1" customFormat="1" x14ac:dyDescent="0.35">
      <c r="A200" s="51"/>
      <c r="C200" s="8"/>
    </row>
    <row r="201" spans="1:3" s="1" customFormat="1" x14ac:dyDescent="0.35">
      <c r="A201" s="51"/>
      <c r="C201" s="8"/>
    </row>
    <row r="202" spans="1:3" s="1" customFormat="1" x14ac:dyDescent="0.35">
      <c r="A202" s="51"/>
      <c r="C202" s="8"/>
    </row>
    <row r="203" spans="1:3" s="1" customFormat="1" x14ac:dyDescent="0.35">
      <c r="A203" s="51"/>
      <c r="C203" s="8"/>
    </row>
    <row r="204" spans="1:3" s="1" customFormat="1" x14ac:dyDescent="0.35">
      <c r="A204" s="51"/>
      <c r="C204" s="8"/>
    </row>
    <row r="205" spans="1:3" s="1" customFormat="1" x14ac:dyDescent="0.35">
      <c r="A205" s="51"/>
      <c r="C205" s="8"/>
    </row>
    <row r="206" spans="1:3" s="1" customFormat="1" x14ac:dyDescent="0.35">
      <c r="A206" s="51"/>
      <c r="C206" s="8"/>
    </row>
    <row r="207" spans="1:3" s="1" customFormat="1" x14ac:dyDescent="0.35">
      <c r="A207" s="51"/>
      <c r="C207" s="8"/>
    </row>
    <row r="208" spans="1:3" s="1" customFormat="1" x14ac:dyDescent="0.35">
      <c r="A208" s="51"/>
      <c r="C208" s="8"/>
    </row>
    <row r="209" spans="1:3" s="1" customFormat="1" x14ac:dyDescent="0.35">
      <c r="A209" s="51"/>
      <c r="C209" s="8"/>
    </row>
    <row r="210" spans="1:3" s="1" customFormat="1" x14ac:dyDescent="0.35">
      <c r="A210" s="51"/>
      <c r="C210" s="8"/>
    </row>
    <row r="211" spans="1:3" s="1" customFormat="1" x14ac:dyDescent="0.35">
      <c r="A211" s="51"/>
      <c r="C211" s="8"/>
    </row>
    <row r="212" spans="1:3" s="1" customFormat="1" x14ac:dyDescent="0.35">
      <c r="A212" s="51"/>
      <c r="C212" s="8"/>
    </row>
    <row r="213" spans="1:3" s="1" customFormat="1" x14ac:dyDescent="0.35">
      <c r="A213" s="51"/>
      <c r="C213" s="8"/>
    </row>
    <row r="214" spans="1:3" s="1" customFormat="1" x14ac:dyDescent="0.35">
      <c r="A214" s="51"/>
      <c r="C214" s="8"/>
    </row>
    <row r="215" spans="1:3" s="1" customFormat="1" x14ac:dyDescent="0.35">
      <c r="A215" s="51"/>
      <c r="C215" s="8"/>
    </row>
    <row r="216" spans="1:3" s="1" customFormat="1" x14ac:dyDescent="0.35">
      <c r="A216" s="51"/>
      <c r="C216" s="8"/>
    </row>
    <row r="217" spans="1:3" s="1" customFormat="1" x14ac:dyDescent="0.35">
      <c r="A217" s="51"/>
      <c r="C217" s="8"/>
    </row>
    <row r="218" spans="1:3" s="1" customFormat="1" x14ac:dyDescent="0.35">
      <c r="A218" s="51"/>
      <c r="C218" s="8"/>
    </row>
    <row r="219" spans="1:3" s="1" customFormat="1" x14ac:dyDescent="0.35">
      <c r="A219" s="51"/>
      <c r="C219" s="8"/>
    </row>
    <row r="220" spans="1:3" s="1" customFormat="1" x14ac:dyDescent="0.35">
      <c r="A220" s="51"/>
      <c r="C220" s="8"/>
    </row>
    <row r="221" spans="1:3" s="1" customFormat="1" x14ac:dyDescent="0.35">
      <c r="A221" s="51"/>
      <c r="C221" s="8"/>
    </row>
    <row r="222" spans="1:3" s="1" customFormat="1" x14ac:dyDescent="0.35">
      <c r="A222" s="51"/>
      <c r="C222" s="8"/>
    </row>
    <row r="223" spans="1:3" s="1" customFormat="1" x14ac:dyDescent="0.35">
      <c r="A223" s="51"/>
      <c r="C223" s="8"/>
    </row>
    <row r="224" spans="1:3" s="1" customFormat="1" x14ac:dyDescent="0.35">
      <c r="A224" s="51"/>
      <c r="C224" s="8"/>
    </row>
    <row r="225" spans="1:3" s="1" customFormat="1" x14ac:dyDescent="0.35">
      <c r="A225" s="51"/>
      <c r="C225" s="8"/>
    </row>
    <row r="226" spans="1:3" s="1" customFormat="1" x14ac:dyDescent="0.35">
      <c r="A226" s="51"/>
      <c r="C226" s="8"/>
    </row>
    <row r="227" spans="1:3" s="1" customFormat="1" x14ac:dyDescent="0.35">
      <c r="A227" s="51"/>
      <c r="C227" s="8"/>
    </row>
    <row r="228" spans="1:3" s="1" customFormat="1" x14ac:dyDescent="0.35">
      <c r="A228" s="51"/>
      <c r="C228" s="8"/>
    </row>
    <row r="229" spans="1:3" s="1" customFormat="1" x14ac:dyDescent="0.35">
      <c r="A229" s="51"/>
      <c r="C229" s="8"/>
    </row>
    <row r="230" spans="1:3" s="1" customFormat="1" x14ac:dyDescent="0.35">
      <c r="A230" s="51"/>
      <c r="C230" s="8"/>
    </row>
    <row r="231" spans="1:3" s="1" customFormat="1" x14ac:dyDescent="0.35">
      <c r="A231" s="51"/>
      <c r="C231" s="8"/>
    </row>
    <row r="232" spans="1:3" s="1" customFormat="1" x14ac:dyDescent="0.35">
      <c r="A232" s="51"/>
      <c r="C232" s="8"/>
    </row>
    <row r="233" spans="1:3" s="1" customFormat="1" x14ac:dyDescent="0.35">
      <c r="A233" s="51"/>
      <c r="C233" s="8"/>
    </row>
    <row r="234" spans="1:3" s="1" customFormat="1" x14ac:dyDescent="0.35">
      <c r="A234" s="51"/>
      <c r="C234" s="8"/>
    </row>
    <row r="235" spans="1:3" s="1" customFormat="1" x14ac:dyDescent="0.35">
      <c r="A235" s="51"/>
      <c r="C235" s="8"/>
    </row>
    <row r="236" spans="1:3" s="1" customFormat="1" x14ac:dyDescent="0.35">
      <c r="A236" s="51"/>
      <c r="C236" s="8"/>
    </row>
    <row r="237" spans="1:3" s="1" customFormat="1" x14ac:dyDescent="0.35">
      <c r="A237" s="51"/>
      <c r="C237" s="8"/>
    </row>
    <row r="238" spans="1:3" s="1" customFormat="1" x14ac:dyDescent="0.35">
      <c r="A238" s="51"/>
      <c r="C238" s="8"/>
    </row>
    <row r="239" spans="1:3" s="1" customFormat="1" x14ac:dyDescent="0.35">
      <c r="A239" s="51"/>
      <c r="C239" s="8"/>
    </row>
    <row r="240" spans="1:3" s="1" customFormat="1" x14ac:dyDescent="0.35">
      <c r="A240" s="51"/>
      <c r="C240" s="8"/>
    </row>
    <row r="241" spans="1:3" s="1" customFormat="1" x14ac:dyDescent="0.35">
      <c r="A241" s="51"/>
      <c r="C241" s="8"/>
    </row>
    <row r="242" spans="1:3" s="1" customFormat="1" x14ac:dyDescent="0.35">
      <c r="A242" s="51"/>
      <c r="C242" s="8"/>
    </row>
    <row r="243" spans="1:3" s="1" customFormat="1" x14ac:dyDescent="0.35">
      <c r="A243" s="51"/>
      <c r="C243" s="8"/>
    </row>
    <row r="244" spans="1:3" s="1" customFormat="1" x14ac:dyDescent="0.35">
      <c r="A244" s="51"/>
      <c r="C244" s="8"/>
    </row>
    <row r="245" spans="1:3" s="1" customFormat="1" x14ac:dyDescent="0.35">
      <c r="A245" s="51"/>
      <c r="C245" s="8"/>
    </row>
    <row r="246" spans="1:3" s="1" customFormat="1" x14ac:dyDescent="0.35">
      <c r="A246" s="51"/>
      <c r="C246" s="8"/>
    </row>
    <row r="247" spans="1:3" s="1" customFormat="1" x14ac:dyDescent="0.35">
      <c r="A247" s="51"/>
      <c r="C247" s="8"/>
    </row>
    <row r="248" spans="1:3" s="1" customFormat="1" x14ac:dyDescent="0.35">
      <c r="A248" s="51"/>
      <c r="C248" s="8"/>
    </row>
    <row r="249" spans="1:3" s="1" customFormat="1" x14ac:dyDescent="0.35">
      <c r="A249" s="51"/>
      <c r="C249" s="8"/>
    </row>
    <row r="250" spans="1:3" s="1" customFormat="1" x14ac:dyDescent="0.35">
      <c r="A250" s="51"/>
      <c r="C250" s="8"/>
    </row>
    <row r="251" spans="1:3" s="1" customFormat="1" x14ac:dyDescent="0.35">
      <c r="A251" s="51"/>
      <c r="C251" s="8"/>
    </row>
    <row r="252" spans="1:3" s="1" customFormat="1" x14ac:dyDescent="0.35">
      <c r="A252" s="51"/>
      <c r="C252" s="8"/>
    </row>
    <row r="253" spans="1:3" s="1" customFormat="1" x14ac:dyDescent="0.35">
      <c r="A253" s="51"/>
      <c r="C253" s="8"/>
    </row>
    <row r="254" spans="1:3" s="1" customFormat="1" x14ac:dyDescent="0.35">
      <c r="A254" s="51"/>
      <c r="C254" s="8"/>
    </row>
    <row r="255" spans="1:3" s="1" customFormat="1" x14ac:dyDescent="0.35">
      <c r="A255" s="51"/>
      <c r="C255" s="8"/>
    </row>
    <row r="256" spans="1:3" s="1" customFormat="1" x14ac:dyDescent="0.35">
      <c r="A256" s="51"/>
      <c r="C256" s="8"/>
    </row>
    <row r="257" spans="1:3" s="1" customFormat="1" x14ac:dyDescent="0.35">
      <c r="A257" s="51"/>
      <c r="C257" s="8"/>
    </row>
    <row r="258" spans="1:3" s="1" customFormat="1" x14ac:dyDescent="0.35">
      <c r="A258" s="51"/>
      <c r="C258" s="8"/>
    </row>
    <row r="259" spans="1:3" s="1" customFormat="1" x14ac:dyDescent="0.35">
      <c r="A259" s="51"/>
      <c r="C259" s="8"/>
    </row>
    <row r="260" spans="1:3" s="1" customFormat="1" x14ac:dyDescent="0.35">
      <c r="A260" s="51"/>
      <c r="C260" s="8"/>
    </row>
    <row r="261" spans="1:3" s="1" customFormat="1" x14ac:dyDescent="0.35">
      <c r="A261" s="51"/>
      <c r="C261" s="8"/>
    </row>
    <row r="262" spans="1:3" s="1" customFormat="1" x14ac:dyDescent="0.35">
      <c r="A262" s="51"/>
      <c r="C262" s="8"/>
    </row>
    <row r="263" spans="1:3" s="1" customFormat="1" x14ac:dyDescent="0.35">
      <c r="A263" s="51"/>
      <c r="C263" s="8"/>
    </row>
    <row r="264" spans="1:3" s="1" customFormat="1" x14ac:dyDescent="0.35">
      <c r="A264" s="51"/>
      <c r="C264" s="8"/>
    </row>
    <row r="265" spans="1:3" s="1" customFormat="1" x14ac:dyDescent="0.35">
      <c r="A265" s="51"/>
      <c r="C265" s="8"/>
    </row>
    <row r="266" spans="1:3" s="1" customFormat="1" x14ac:dyDescent="0.35">
      <c r="A266" s="51"/>
      <c r="C266" s="8"/>
    </row>
    <row r="267" spans="1:3" s="1" customFormat="1" x14ac:dyDescent="0.35">
      <c r="A267" s="51"/>
      <c r="C267" s="8"/>
    </row>
    <row r="268" spans="1:3" s="1" customFormat="1" x14ac:dyDescent="0.35">
      <c r="A268" s="51"/>
      <c r="C268" s="8"/>
    </row>
    <row r="269" spans="1:3" s="1" customFormat="1" x14ac:dyDescent="0.35">
      <c r="A269" s="51"/>
      <c r="C269" s="8"/>
    </row>
    <row r="270" spans="1:3" s="1" customFormat="1" x14ac:dyDescent="0.35">
      <c r="A270" s="51"/>
      <c r="C270" s="8"/>
    </row>
    <row r="271" spans="1:3" s="1" customFormat="1" x14ac:dyDescent="0.35">
      <c r="A271" s="51"/>
      <c r="C271" s="8"/>
    </row>
    <row r="272" spans="1:3" s="1" customFormat="1" x14ac:dyDescent="0.35">
      <c r="A272" s="51"/>
      <c r="C272" s="8"/>
    </row>
    <row r="273" spans="1:3" s="1" customFormat="1" x14ac:dyDescent="0.35">
      <c r="A273" s="51"/>
      <c r="C273" s="8"/>
    </row>
    <row r="274" spans="1:3" s="1" customFormat="1" x14ac:dyDescent="0.35">
      <c r="A274" s="51"/>
      <c r="C274" s="8"/>
    </row>
    <row r="275" spans="1:3" s="1" customFormat="1" x14ac:dyDescent="0.35">
      <c r="A275" s="51"/>
      <c r="C275" s="8"/>
    </row>
    <row r="276" spans="1:3" s="1" customFormat="1" x14ac:dyDescent="0.35">
      <c r="A276" s="51"/>
      <c r="C276" s="8"/>
    </row>
    <row r="277" spans="1:3" s="1" customFormat="1" x14ac:dyDescent="0.35">
      <c r="A277" s="51"/>
      <c r="C277" s="8"/>
    </row>
    <row r="278" spans="1:3" s="1" customFormat="1" x14ac:dyDescent="0.35">
      <c r="A278" s="51"/>
      <c r="C278" s="8"/>
    </row>
    <row r="279" spans="1:3" s="1" customFormat="1" x14ac:dyDescent="0.35">
      <c r="A279" s="51"/>
      <c r="C279" s="8"/>
    </row>
    <row r="280" spans="1:3" s="1" customFormat="1" x14ac:dyDescent="0.35">
      <c r="A280" s="51"/>
      <c r="C280" s="8"/>
    </row>
    <row r="281" spans="1:3" s="1" customFormat="1" x14ac:dyDescent="0.35">
      <c r="A281" s="51"/>
      <c r="C281" s="8"/>
    </row>
    <row r="282" spans="1:3" s="1" customFormat="1" x14ac:dyDescent="0.35">
      <c r="A282" s="51"/>
      <c r="C282" s="8"/>
    </row>
    <row r="283" spans="1:3" s="1" customFormat="1" x14ac:dyDescent="0.35">
      <c r="A283" s="51"/>
      <c r="C283" s="8"/>
    </row>
    <row r="284" spans="1:3" s="1" customFormat="1" x14ac:dyDescent="0.35">
      <c r="A284" s="51"/>
      <c r="C284" s="8"/>
    </row>
    <row r="285" spans="1:3" s="1" customFormat="1" x14ac:dyDescent="0.35">
      <c r="A285" s="51"/>
      <c r="C285" s="8"/>
    </row>
    <row r="286" spans="1:3" s="1" customFormat="1" x14ac:dyDescent="0.35">
      <c r="A286" s="51"/>
      <c r="C286" s="8"/>
    </row>
    <row r="287" spans="1:3" s="1" customFormat="1" x14ac:dyDescent="0.35">
      <c r="A287" s="51"/>
      <c r="C287" s="8"/>
    </row>
    <row r="288" spans="1:3" s="1" customFormat="1" x14ac:dyDescent="0.35">
      <c r="A288" s="51"/>
      <c r="C288" s="8"/>
    </row>
    <row r="289" spans="1:3" s="1" customFormat="1" x14ac:dyDescent="0.35">
      <c r="A289" s="51"/>
      <c r="C289" s="8"/>
    </row>
    <row r="290" spans="1:3" s="1" customFormat="1" x14ac:dyDescent="0.35">
      <c r="A290" s="51"/>
      <c r="C290" s="8"/>
    </row>
    <row r="291" spans="1:3" s="1" customFormat="1" x14ac:dyDescent="0.35">
      <c r="A291" s="51"/>
      <c r="C291" s="8"/>
    </row>
    <row r="292" spans="1:3" s="1" customFormat="1" x14ac:dyDescent="0.35">
      <c r="A292" s="51"/>
      <c r="C292" s="8"/>
    </row>
    <row r="293" spans="1:3" s="1" customFormat="1" x14ac:dyDescent="0.35">
      <c r="A293" s="51"/>
      <c r="C293" s="8"/>
    </row>
    <row r="294" spans="1:3" s="1" customFormat="1" x14ac:dyDescent="0.35">
      <c r="A294" s="51"/>
      <c r="C294" s="8"/>
    </row>
    <row r="295" spans="1:3" s="1" customFormat="1" x14ac:dyDescent="0.35">
      <c r="A295" s="51"/>
      <c r="C295" s="8"/>
    </row>
    <row r="296" spans="1:3" s="1" customFormat="1" x14ac:dyDescent="0.35">
      <c r="A296" s="51"/>
      <c r="C296" s="8"/>
    </row>
    <row r="297" spans="1:3" s="1" customFormat="1" x14ac:dyDescent="0.35">
      <c r="A297" s="51"/>
      <c r="C297" s="8"/>
    </row>
    <row r="298" spans="1:3" s="1" customFormat="1" x14ac:dyDescent="0.35">
      <c r="A298" s="51"/>
      <c r="C298" s="8"/>
    </row>
    <row r="299" spans="1:3" s="1" customFormat="1" x14ac:dyDescent="0.35">
      <c r="A299" s="51"/>
      <c r="C299" s="8"/>
    </row>
    <row r="300" spans="1:3" s="1" customFormat="1" x14ac:dyDescent="0.35">
      <c r="A300" s="51"/>
      <c r="C300" s="8"/>
    </row>
    <row r="301" spans="1:3" s="1" customFormat="1" x14ac:dyDescent="0.35">
      <c r="A301" s="51"/>
      <c r="C301" s="8"/>
    </row>
    <row r="302" spans="1:3" s="1" customFormat="1" x14ac:dyDescent="0.35">
      <c r="A302" s="51"/>
      <c r="C302" s="8"/>
    </row>
    <row r="303" spans="1:3" s="1" customFormat="1" x14ac:dyDescent="0.35">
      <c r="A303" s="51"/>
      <c r="C303" s="8"/>
    </row>
    <row r="304" spans="1:3" s="1" customFormat="1" x14ac:dyDescent="0.35">
      <c r="A304" s="51"/>
      <c r="C304" s="8"/>
    </row>
    <row r="305" spans="1:3" s="1" customFormat="1" x14ac:dyDescent="0.35">
      <c r="A305" s="51"/>
      <c r="C305" s="8"/>
    </row>
    <row r="306" spans="1:3" s="1" customFormat="1" x14ac:dyDescent="0.35">
      <c r="A306" s="51"/>
      <c r="C306" s="8"/>
    </row>
    <row r="307" spans="1:3" s="1" customFormat="1" x14ac:dyDescent="0.35">
      <c r="A307" s="51"/>
      <c r="C307" s="8"/>
    </row>
    <row r="308" spans="1:3" s="1" customFormat="1" x14ac:dyDescent="0.35">
      <c r="A308" s="51"/>
      <c r="C308" s="8"/>
    </row>
    <row r="309" spans="1:3" s="1" customFormat="1" x14ac:dyDescent="0.35">
      <c r="A309" s="51"/>
      <c r="C309" s="8"/>
    </row>
    <row r="310" spans="1:3" s="1" customFormat="1" x14ac:dyDescent="0.35">
      <c r="A310" s="51"/>
      <c r="C310" s="8"/>
    </row>
    <row r="311" spans="1:3" s="1" customFormat="1" x14ac:dyDescent="0.35">
      <c r="A311" s="51"/>
      <c r="C311" s="8"/>
    </row>
    <row r="312" spans="1:3" s="1" customFormat="1" x14ac:dyDescent="0.35">
      <c r="A312" s="51"/>
      <c r="C312" s="8"/>
    </row>
    <row r="313" spans="1:3" s="1" customFormat="1" x14ac:dyDescent="0.35">
      <c r="A313" s="51"/>
      <c r="C313" s="8"/>
    </row>
    <row r="314" spans="1:3" s="1" customFormat="1" x14ac:dyDescent="0.35">
      <c r="A314" s="51"/>
      <c r="C314" s="8"/>
    </row>
    <row r="315" spans="1:3" s="1" customFormat="1" x14ac:dyDescent="0.35">
      <c r="A315" s="51"/>
      <c r="C315" s="8"/>
    </row>
    <row r="316" spans="1:3" s="1" customFormat="1" x14ac:dyDescent="0.35">
      <c r="A316" s="51"/>
      <c r="C316" s="8"/>
    </row>
    <row r="317" spans="1:3" s="1" customFormat="1" x14ac:dyDescent="0.35">
      <c r="A317" s="51"/>
      <c r="C317" s="8"/>
    </row>
    <row r="318" spans="1:3" s="1" customFormat="1" x14ac:dyDescent="0.35">
      <c r="A318" s="51"/>
      <c r="C318" s="8"/>
    </row>
    <row r="319" spans="1:3" s="1" customFormat="1" x14ac:dyDescent="0.35">
      <c r="A319" s="51"/>
      <c r="C319" s="8"/>
    </row>
    <row r="320" spans="1:3" s="1" customFormat="1" x14ac:dyDescent="0.35">
      <c r="A320" s="51"/>
      <c r="C320" s="8"/>
    </row>
    <row r="321" spans="1:3" s="1" customFormat="1" x14ac:dyDescent="0.35">
      <c r="A321" s="51"/>
      <c r="C321" s="8"/>
    </row>
    <row r="322" spans="1:3" s="1" customFormat="1" x14ac:dyDescent="0.35">
      <c r="A322" s="51"/>
      <c r="C322" s="8"/>
    </row>
    <row r="323" spans="1:3" s="1" customFormat="1" x14ac:dyDescent="0.35">
      <c r="A323" s="51"/>
      <c r="C323" s="8"/>
    </row>
    <row r="324" spans="1:3" s="1" customFormat="1" x14ac:dyDescent="0.35">
      <c r="A324" s="51"/>
      <c r="C324" s="8"/>
    </row>
    <row r="325" spans="1:3" s="1" customFormat="1" x14ac:dyDescent="0.35">
      <c r="A325" s="51"/>
      <c r="C325" s="8"/>
    </row>
    <row r="326" spans="1:3" s="1" customFormat="1" x14ac:dyDescent="0.35">
      <c r="A326" s="51"/>
      <c r="C326" s="8"/>
    </row>
    <row r="327" spans="1:3" s="1" customFormat="1" x14ac:dyDescent="0.35">
      <c r="A327" s="51"/>
      <c r="C327" s="8"/>
    </row>
    <row r="328" spans="1:3" s="1" customFormat="1" x14ac:dyDescent="0.35">
      <c r="A328" s="51"/>
      <c r="C328" s="8"/>
    </row>
    <row r="329" spans="1:3" s="1" customFormat="1" x14ac:dyDescent="0.35">
      <c r="A329" s="51"/>
      <c r="C329" s="8"/>
    </row>
    <row r="330" spans="1:3" s="1" customFormat="1" x14ac:dyDescent="0.35">
      <c r="A330" s="51"/>
      <c r="C330" s="8"/>
    </row>
    <row r="331" spans="1:3" s="1" customFormat="1" x14ac:dyDescent="0.35">
      <c r="A331" s="51"/>
      <c r="C331" s="8"/>
    </row>
    <row r="332" spans="1:3" s="1" customFormat="1" x14ac:dyDescent="0.35">
      <c r="A332" s="51"/>
      <c r="C332" s="8"/>
    </row>
    <row r="333" spans="1:3" s="1" customFormat="1" x14ac:dyDescent="0.35">
      <c r="A333" s="51"/>
      <c r="C333" s="8"/>
    </row>
    <row r="334" spans="1:3" s="1" customFormat="1" x14ac:dyDescent="0.35">
      <c r="A334" s="51"/>
      <c r="C334" s="8"/>
    </row>
    <row r="335" spans="1:3" s="1" customFormat="1" x14ac:dyDescent="0.35">
      <c r="A335" s="51"/>
      <c r="C335" s="8"/>
    </row>
    <row r="336" spans="1:3" s="1" customFormat="1" x14ac:dyDescent="0.35">
      <c r="A336" s="51"/>
      <c r="C336" s="8"/>
    </row>
    <row r="337" spans="1:3" s="1" customFormat="1" x14ac:dyDescent="0.35">
      <c r="A337" s="51"/>
      <c r="C337" s="8"/>
    </row>
    <row r="338" spans="1:3" s="1" customFormat="1" x14ac:dyDescent="0.35">
      <c r="A338" s="51"/>
      <c r="C338" s="8"/>
    </row>
    <row r="339" spans="1:3" s="1" customFormat="1" x14ac:dyDescent="0.35">
      <c r="A339" s="51"/>
      <c r="C339" s="8"/>
    </row>
    <row r="340" spans="1:3" s="1" customFormat="1" x14ac:dyDescent="0.35">
      <c r="A340" s="51"/>
      <c r="C340" s="8"/>
    </row>
    <row r="341" spans="1:3" s="1" customFormat="1" x14ac:dyDescent="0.35">
      <c r="A341" s="51"/>
      <c r="C341" s="8"/>
    </row>
    <row r="342" spans="1:3" s="1" customFormat="1" x14ac:dyDescent="0.35">
      <c r="A342" s="51"/>
      <c r="C342" s="8"/>
    </row>
    <row r="343" spans="1:3" s="1" customFormat="1" x14ac:dyDescent="0.35">
      <c r="A343" s="51"/>
      <c r="C343" s="8"/>
    </row>
    <row r="344" spans="1:3" s="1" customFormat="1" x14ac:dyDescent="0.35">
      <c r="A344" s="51"/>
      <c r="C344" s="8"/>
    </row>
    <row r="345" spans="1:3" s="1" customFormat="1" x14ac:dyDescent="0.35">
      <c r="A345" s="51"/>
      <c r="C345" s="8"/>
    </row>
    <row r="346" spans="1:3" s="1" customFormat="1" x14ac:dyDescent="0.35">
      <c r="A346" s="51"/>
      <c r="C346" s="8"/>
    </row>
    <row r="347" spans="1:3" s="1" customFormat="1" x14ac:dyDescent="0.35">
      <c r="A347" s="51"/>
      <c r="C347" s="8"/>
    </row>
    <row r="348" spans="1:3" s="1" customFormat="1" x14ac:dyDescent="0.35">
      <c r="A348" s="51"/>
      <c r="C348" s="8"/>
    </row>
    <row r="349" spans="1:3" s="1" customFormat="1" x14ac:dyDescent="0.35">
      <c r="A349" s="51"/>
      <c r="C349" s="8"/>
    </row>
    <row r="350" spans="1:3" s="1" customFormat="1" x14ac:dyDescent="0.35">
      <c r="A350" s="51"/>
      <c r="C350" s="8"/>
    </row>
    <row r="351" spans="1:3" s="1" customFormat="1" x14ac:dyDescent="0.35">
      <c r="A351" s="51"/>
      <c r="C351" s="8"/>
    </row>
    <row r="352" spans="1:3" s="1" customFormat="1" x14ac:dyDescent="0.35">
      <c r="A352" s="51"/>
      <c r="C352" s="8"/>
    </row>
    <row r="353" spans="1:3" s="1" customFormat="1" x14ac:dyDescent="0.35">
      <c r="A353" s="51"/>
      <c r="C353" s="8"/>
    </row>
    <row r="354" spans="1:3" s="1" customFormat="1" x14ac:dyDescent="0.35">
      <c r="A354" s="51"/>
      <c r="C354" s="8"/>
    </row>
    <row r="355" spans="1:3" s="1" customFormat="1" x14ac:dyDescent="0.35">
      <c r="A355" s="51"/>
      <c r="C355" s="8"/>
    </row>
    <row r="356" spans="1:3" s="1" customFormat="1" x14ac:dyDescent="0.35">
      <c r="A356" s="51"/>
      <c r="C356" s="8"/>
    </row>
    <row r="357" spans="1:3" s="1" customFormat="1" x14ac:dyDescent="0.35">
      <c r="A357" s="51"/>
      <c r="C357" s="8"/>
    </row>
    <row r="358" spans="1:3" s="1" customFormat="1" x14ac:dyDescent="0.35">
      <c r="A358" s="51"/>
      <c r="C358" s="8"/>
    </row>
    <row r="359" spans="1:3" s="1" customFormat="1" x14ac:dyDescent="0.35">
      <c r="A359" s="51"/>
      <c r="C359" s="8"/>
    </row>
    <row r="360" spans="1:3" s="1" customFormat="1" x14ac:dyDescent="0.35">
      <c r="A360" s="51"/>
      <c r="C360" s="8"/>
    </row>
    <row r="361" spans="1:3" s="1" customFormat="1" x14ac:dyDescent="0.35">
      <c r="A361" s="51"/>
      <c r="C361" s="8"/>
    </row>
    <row r="362" spans="1:3" s="1" customFormat="1" x14ac:dyDescent="0.35">
      <c r="A362" s="51"/>
      <c r="C362" s="8"/>
    </row>
    <row r="363" spans="1:3" s="1" customFormat="1" x14ac:dyDescent="0.35">
      <c r="A363" s="51"/>
      <c r="C363" s="8"/>
    </row>
    <row r="364" spans="1:3" s="1" customFormat="1" x14ac:dyDescent="0.35">
      <c r="A364" s="51"/>
      <c r="C364" s="8"/>
    </row>
    <row r="365" spans="1:3" s="1" customFormat="1" x14ac:dyDescent="0.35">
      <c r="A365" s="51"/>
      <c r="C365" s="8"/>
    </row>
    <row r="366" spans="1:3" s="1" customFormat="1" x14ac:dyDescent="0.35">
      <c r="A366" s="51"/>
      <c r="C366" s="8"/>
    </row>
    <row r="367" spans="1:3" s="1" customFormat="1" x14ac:dyDescent="0.35">
      <c r="A367" s="51"/>
      <c r="C367" s="8"/>
    </row>
    <row r="368" spans="1:3" s="1" customFormat="1" x14ac:dyDescent="0.35">
      <c r="A368" s="51"/>
      <c r="C368" s="8"/>
    </row>
    <row r="369" spans="1:3" s="1" customFormat="1" x14ac:dyDescent="0.35">
      <c r="A369" s="51"/>
      <c r="C369" s="8"/>
    </row>
    <row r="370" spans="1:3" s="1" customFormat="1" x14ac:dyDescent="0.35">
      <c r="A370" s="51"/>
      <c r="C370" s="8"/>
    </row>
    <row r="371" spans="1:3" s="1" customFormat="1" x14ac:dyDescent="0.35">
      <c r="A371" s="51"/>
      <c r="C371" s="8"/>
    </row>
    <row r="372" spans="1:3" s="1" customFormat="1" x14ac:dyDescent="0.35">
      <c r="A372" s="51"/>
      <c r="C372" s="8"/>
    </row>
    <row r="373" spans="1:3" s="1" customFormat="1" x14ac:dyDescent="0.35">
      <c r="A373" s="51"/>
      <c r="C373" s="8"/>
    </row>
    <row r="374" spans="1:3" s="1" customFormat="1" x14ac:dyDescent="0.35">
      <c r="A374" s="51"/>
      <c r="C374" s="8"/>
    </row>
    <row r="375" spans="1:3" s="1" customFormat="1" x14ac:dyDescent="0.35">
      <c r="A375" s="51"/>
      <c r="C375" s="8"/>
    </row>
    <row r="376" spans="1:3" s="1" customFormat="1" x14ac:dyDescent="0.35">
      <c r="A376" s="51"/>
      <c r="C376" s="8"/>
    </row>
    <row r="377" spans="1:3" s="1" customFormat="1" x14ac:dyDescent="0.35">
      <c r="A377" s="51"/>
      <c r="C377" s="8"/>
    </row>
    <row r="378" spans="1:3" s="1" customFormat="1" x14ac:dyDescent="0.35">
      <c r="A378" s="51"/>
      <c r="C378" s="8"/>
    </row>
    <row r="379" spans="1:3" s="1" customFormat="1" x14ac:dyDescent="0.35">
      <c r="A379" s="51"/>
      <c r="C379" s="8"/>
    </row>
    <row r="380" spans="1:3" s="1" customFormat="1" x14ac:dyDescent="0.35">
      <c r="A380" s="51"/>
      <c r="C380" s="8"/>
    </row>
    <row r="381" spans="1:3" s="1" customFormat="1" x14ac:dyDescent="0.35">
      <c r="A381" s="51"/>
      <c r="C381" s="8"/>
    </row>
    <row r="382" spans="1:3" s="1" customFormat="1" x14ac:dyDescent="0.35">
      <c r="A382" s="51"/>
      <c r="C382" s="8"/>
    </row>
    <row r="383" spans="1:3" s="1" customFormat="1" x14ac:dyDescent="0.35">
      <c r="A383" s="51"/>
      <c r="C383" s="8"/>
    </row>
    <row r="384" spans="1:3" s="1" customFormat="1" x14ac:dyDescent="0.35">
      <c r="A384" s="51"/>
      <c r="C384" s="8"/>
    </row>
    <row r="385" spans="1:3" s="1" customFormat="1" x14ac:dyDescent="0.35">
      <c r="A385" s="51"/>
      <c r="C385" s="8"/>
    </row>
    <row r="386" spans="1:3" s="1" customFormat="1" x14ac:dyDescent="0.35">
      <c r="A386" s="51"/>
      <c r="C386" s="8"/>
    </row>
    <row r="387" spans="1:3" s="1" customFormat="1" x14ac:dyDescent="0.35">
      <c r="A387" s="51"/>
      <c r="C387" s="8"/>
    </row>
    <row r="388" spans="1:3" s="1" customFormat="1" x14ac:dyDescent="0.35">
      <c r="A388" s="51"/>
      <c r="C388" s="8"/>
    </row>
    <row r="389" spans="1:3" s="1" customFormat="1" x14ac:dyDescent="0.35">
      <c r="A389" s="51"/>
      <c r="C389" s="8"/>
    </row>
    <row r="390" spans="1:3" s="1" customFormat="1" x14ac:dyDescent="0.35">
      <c r="A390" s="51"/>
      <c r="C390" s="8"/>
    </row>
    <row r="391" spans="1:3" s="1" customFormat="1" x14ac:dyDescent="0.35">
      <c r="A391" s="51"/>
      <c r="C391" s="8"/>
    </row>
    <row r="392" spans="1:3" s="1" customFormat="1" x14ac:dyDescent="0.35">
      <c r="A392" s="51"/>
      <c r="C392" s="8"/>
    </row>
    <row r="393" spans="1:3" s="1" customFormat="1" x14ac:dyDescent="0.35">
      <c r="A393" s="51"/>
      <c r="C393" s="8"/>
    </row>
    <row r="394" spans="1:3" s="1" customFormat="1" x14ac:dyDescent="0.35">
      <c r="A394" s="51"/>
      <c r="C394" s="8"/>
    </row>
    <row r="395" spans="1:3" s="1" customFormat="1" x14ac:dyDescent="0.35">
      <c r="A395" s="51"/>
      <c r="C395" s="8"/>
    </row>
    <row r="396" spans="1:3" s="1" customFormat="1" x14ac:dyDescent="0.35">
      <c r="A396" s="51"/>
      <c r="C396" s="8"/>
    </row>
    <row r="397" spans="1:3" s="1" customFormat="1" x14ac:dyDescent="0.35">
      <c r="A397" s="51"/>
      <c r="C397" s="8"/>
    </row>
    <row r="398" spans="1:3" s="1" customFormat="1" x14ac:dyDescent="0.35">
      <c r="A398" s="51"/>
      <c r="C398" s="8"/>
    </row>
    <row r="399" spans="1:3" s="1" customFormat="1" x14ac:dyDescent="0.35">
      <c r="A399" s="51"/>
      <c r="C399" s="8"/>
    </row>
    <row r="400" spans="1:3" s="1" customFormat="1" x14ac:dyDescent="0.35">
      <c r="A400" s="51"/>
      <c r="C400" s="8"/>
    </row>
    <row r="401" spans="1:3" s="1" customFormat="1" x14ac:dyDescent="0.35">
      <c r="A401" s="51"/>
      <c r="C401" s="8"/>
    </row>
    <row r="402" spans="1:3" s="1" customFormat="1" x14ac:dyDescent="0.35">
      <c r="A402" s="51"/>
      <c r="C402" s="8"/>
    </row>
    <row r="403" spans="1:3" s="1" customFormat="1" x14ac:dyDescent="0.35">
      <c r="A403" s="51"/>
      <c r="C403" s="8"/>
    </row>
    <row r="404" spans="1:3" s="1" customFormat="1" x14ac:dyDescent="0.35">
      <c r="A404" s="51"/>
      <c r="C404" s="8"/>
    </row>
    <row r="405" spans="1:3" s="1" customFormat="1" x14ac:dyDescent="0.35">
      <c r="A405" s="51"/>
      <c r="C405" s="8"/>
    </row>
    <row r="406" spans="1:3" s="1" customFormat="1" x14ac:dyDescent="0.35">
      <c r="A406" s="51"/>
      <c r="C406" s="8"/>
    </row>
    <row r="407" spans="1:3" s="1" customFormat="1" x14ac:dyDescent="0.35">
      <c r="A407" s="51"/>
      <c r="C407" s="8"/>
    </row>
    <row r="408" spans="1:3" s="1" customFormat="1" x14ac:dyDescent="0.35">
      <c r="A408" s="51"/>
      <c r="C408" s="8"/>
    </row>
    <row r="409" spans="1:3" s="1" customFormat="1" x14ac:dyDescent="0.35">
      <c r="A409" s="51"/>
      <c r="C409" s="8"/>
    </row>
    <row r="410" spans="1:3" s="1" customFormat="1" x14ac:dyDescent="0.35">
      <c r="A410" s="51"/>
      <c r="C410" s="8"/>
    </row>
    <row r="411" spans="1:3" s="1" customFormat="1" x14ac:dyDescent="0.35">
      <c r="A411" s="51"/>
      <c r="C411" s="8"/>
    </row>
    <row r="412" spans="1:3" s="1" customFormat="1" x14ac:dyDescent="0.35">
      <c r="A412" s="51"/>
      <c r="C412" s="8"/>
    </row>
    <row r="413" spans="1:3" s="1" customFormat="1" x14ac:dyDescent="0.35">
      <c r="A413" s="51"/>
      <c r="C413" s="8"/>
    </row>
    <row r="414" spans="1:3" s="1" customFormat="1" x14ac:dyDescent="0.35">
      <c r="A414" s="51"/>
      <c r="C414" s="8"/>
    </row>
    <row r="415" spans="1:3" s="1" customFormat="1" x14ac:dyDescent="0.35">
      <c r="A415" s="51"/>
      <c r="C415" s="8"/>
    </row>
    <row r="416" spans="1:3" s="1" customFormat="1" x14ac:dyDescent="0.35">
      <c r="A416" s="51"/>
      <c r="C416" s="8"/>
    </row>
    <row r="417" spans="1:3" s="1" customFormat="1" x14ac:dyDescent="0.35">
      <c r="A417" s="51"/>
      <c r="C417" s="8"/>
    </row>
    <row r="418" spans="1:3" s="1" customFormat="1" x14ac:dyDescent="0.35">
      <c r="A418" s="51"/>
      <c r="C418" s="8"/>
    </row>
    <row r="419" spans="1:3" s="1" customFormat="1" x14ac:dyDescent="0.35">
      <c r="A419" s="51"/>
      <c r="C419" s="8"/>
    </row>
    <row r="420" spans="1:3" s="1" customFormat="1" x14ac:dyDescent="0.35">
      <c r="A420" s="51"/>
      <c r="C420" s="8"/>
    </row>
    <row r="421" spans="1:3" s="1" customFormat="1" x14ac:dyDescent="0.35">
      <c r="A421" s="51"/>
      <c r="C421" s="8"/>
    </row>
    <row r="422" spans="1:3" s="1" customFormat="1" x14ac:dyDescent="0.35">
      <c r="A422" s="51"/>
      <c r="C422" s="8"/>
    </row>
    <row r="423" spans="1:3" s="1" customFormat="1" x14ac:dyDescent="0.35">
      <c r="A423" s="51"/>
      <c r="C423" s="8"/>
    </row>
    <row r="424" spans="1:3" s="1" customFormat="1" x14ac:dyDescent="0.35">
      <c r="A424" s="51"/>
      <c r="C424" s="8"/>
    </row>
    <row r="425" spans="1:3" s="1" customFormat="1" x14ac:dyDescent="0.35">
      <c r="A425" s="51"/>
      <c r="C425" s="8"/>
    </row>
    <row r="426" spans="1:3" s="1" customFormat="1" x14ac:dyDescent="0.35">
      <c r="A426" s="51"/>
      <c r="C426" s="8"/>
    </row>
    <row r="427" spans="1:3" s="1" customFormat="1" x14ac:dyDescent="0.35">
      <c r="A427" s="51"/>
      <c r="C427" s="8"/>
    </row>
    <row r="428" spans="1:3" s="1" customFormat="1" x14ac:dyDescent="0.35">
      <c r="A428" s="51"/>
      <c r="C428" s="8"/>
    </row>
    <row r="429" spans="1:3" s="1" customFormat="1" x14ac:dyDescent="0.35">
      <c r="A429" s="51"/>
      <c r="C429" s="8"/>
    </row>
    <row r="430" spans="1:3" s="1" customFormat="1" x14ac:dyDescent="0.35">
      <c r="A430" s="51"/>
      <c r="C430" s="8"/>
    </row>
    <row r="431" spans="1:3" s="1" customFormat="1" x14ac:dyDescent="0.35">
      <c r="A431" s="51"/>
      <c r="C431" s="8"/>
    </row>
    <row r="432" spans="1:3" s="1" customFormat="1" x14ac:dyDescent="0.35">
      <c r="A432" s="51"/>
      <c r="C432" s="8"/>
    </row>
    <row r="433" spans="1:3" s="1" customFormat="1" x14ac:dyDescent="0.35">
      <c r="A433" s="51"/>
      <c r="C433" s="8"/>
    </row>
    <row r="434" spans="1:3" s="1" customFormat="1" x14ac:dyDescent="0.35">
      <c r="A434" s="51"/>
      <c r="C434" s="8"/>
    </row>
    <row r="435" spans="1:3" s="1" customFormat="1" x14ac:dyDescent="0.35">
      <c r="A435" s="51"/>
      <c r="C435" s="8"/>
    </row>
    <row r="436" spans="1:3" s="1" customFormat="1" x14ac:dyDescent="0.35">
      <c r="A436" s="51"/>
      <c r="C436" s="8"/>
    </row>
    <row r="437" spans="1:3" s="1" customFormat="1" x14ac:dyDescent="0.35">
      <c r="A437" s="51"/>
      <c r="C437" s="8"/>
    </row>
    <row r="438" spans="1:3" s="1" customFormat="1" x14ac:dyDescent="0.35">
      <c r="A438" s="51"/>
      <c r="C438" s="8"/>
    </row>
    <row r="439" spans="1:3" s="1" customFormat="1" x14ac:dyDescent="0.35">
      <c r="A439" s="51"/>
      <c r="C439" s="8"/>
    </row>
    <row r="440" spans="1:3" s="1" customFormat="1" x14ac:dyDescent="0.35">
      <c r="A440" s="51"/>
      <c r="C440" s="8"/>
    </row>
    <row r="441" spans="1:3" s="1" customFormat="1" x14ac:dyDescent="0.35">
      <c r="A441" s="51"/>
      <c r="C441" s="8"/>
    </row>
    <row r="442" spans="1:3" s="1" customFormat="1" x14ac:dyDescent="0.35">
      <c r="A442" s="51"/>
      <c r="C442" s="8"/>
    </row>
    <row r="443" spans="1:3" s="1" customFormat="1" x14ac:dyDescent="0.35">
      <c r="A443" s="51"/>
      <c r="C443" s="8"/>
    </row>
    <row r="444" spans="1:3" s="1" customFormat="1" x14ac:dyDescent="0.35">
      <c r="A444" s="51"/>
      <c r="C444" s="8"/>
    </row>
    <row r="445" spans="1:3" s="1" customFormat="1" x14ac:dyDescent="0.35">
      <c r="A445" s="51"/>
      <c r="C445" s="8"/>
    </row>
    <row r="446" spans="1:3" s="1" customFormat="1" x14ac:dyDescent="0.35">
      <c r="A446" s="51"/>
      <c r="C446" s="8"/>
    </row>
    <row r="447" spans="1:3" s="1" customFormat="1" x14ac:dyDescent="0.35">
      <c r="A447" s="51"/>
      <c r="C447" s="8"/>
    </row>
    <row r="448" spans="1:3" s="1" customFormat="1" x14ac:dyDescent="0.35">
      <c r="A448" s="51"/>
      <c r="C448" s="8"/>
    </row>
    <row r="449" spans="1:3" s="1" customFormat="1" x14ac:dyDescent="0.35">
      <c r="A449" s="51"/>
      <c r="C449" s="8"/>
    </row>
    <row r="450" spans="1:3" s="1" customFormat="1" x14ac:dyDescent="0.35">
      <c r="A450" s="51"/>
      <c r="C450" s="8"/>
    </row>
    <row r="451" spans="1:3" s="1" customFormat="1" x14ac:dyDescent="0.35">
      <c r="A451" s="51"/>
      <c r="C451" s="8"/>
    </row>
    <row r="452" spans="1:3" s="1" customFormat="1" x14ac:dyDescent="0.35">
      <c r="A452" s="51"/>
      <c r="C452" s="8"/>
    </row>
    <row r="453" spans="1:3" s="1" customFormat="1" x14ac:dyDescent="0.35">
      <c r="A453" s="51"/>
      <c r="C453" s="8"/>
    </row>
    <row r="454" spans="1:3" s="1" customFormat="1" x14ac:dyDescent="0.35">
      <c r="A454" s="51"/>
      <c r="C454" s="8"/>
    </row>
    <row r="455" spans="1:3" s="1" customFormat="1" x14ac:dyDescent="0.35">
      <c r="A455" s="51"/>
      <c r="C455" s="8"/>
    </row>
    <row r="456" spans="1:3" s="1" customFormat="1" x14ac:dyDescent="0.35">
      <c r="A456" s="51"/>
      <c r="C456" s="8"/>
    </row>
    <row r="457" spans="1:3" s="1" customFormat="1" x14ac:dyDescent="0.35">
      <c r="A457" s="51"/>
      <c r="C457" s="8"/>
    </row>
    <row r="458" spans="1:3" s="1" customFormat="1" x14ac:dyDescent="0.35">
      <c r="A458" s="51"/>
      <c r="C458" s="8"/>
    </row>
    <row r="459" spans="1:3" s="1" customFormat="1" x14ac:dyDescent="0.35">
      <c r="A459" s="51"/>
      <c r="C459" s="8"/>
    </row>
    <row r="460" spans="1:3" s="1" customFormat="1" x14ac:dyDescent="0.35">
      <c r="A460" s="51"/>
      <c r="C460" s="8"/>
    </row>
    <row r="461" spans="1:3" s="1" customFormat="1" x14ac:dyDescent="0.35">
      <c r="A461" s="51"/>
      <c r="C461" s="8"/>
    </row>
    <row r="462" spans="1:3" s="1" customFormat="1" x14ac:dyDescent="0.35">
      <c r="A462" s="51"/>
      <c r="C462" s="8"/>
    </row>
    <row r="463" spans="1:3" s="1" customFormat="1" x14ac:dyDescent="0.35">
      <c r="A463" s="51"/>
      <c r="C463" s="8"/>
    </row>
    <row r="464" spans="1:3" s="1" customFormat="1" x14ac:dyDescent="0.35">
      <c r="A464" s="51"/>
      <c r="C464" s="8"/>
    </row>
    <row r="465" spans="1:3" s="1" customFormat="1" x14ac:dyDescent="0.35">
      <c r="A465" s="51"/>
      <c r="C465" s="8"/>
    </row>
    <row r="466" spans="1:3" s="1" customFormat="1" x14ac:dyDescent="0.35">
      <c r="A466" s="51"/>
      <c r="C466" s="8"/>
    </row>
    <row r="467" spans="1:3" s="1" customFormat="1" x14ac:dyDescent="0.35">
      <c r="A467" s="51"/>
      <c r="C467" s="8"/>
    </row>
    <row r="468" spans="1:3" s="1" customFormat="1" x14ac:dyDescent="0.35">
      <c r="A468" s="51"/>
      <c r="C468" s="8"/>
    </row>
    <row r="469" spans="1:3" s="1" customFormat="1" x14ac:dyDescent="0.35">
      <c r="A469" s="51"/>
      <c r="C469" s="8"/>
    </row>
    <row r="470" spans="1:3" s="1" customFormat="1" x14ac:dyDescent="0.35">
      <c r="A470" s="51"/>
      <c r="C470" s="8"/>
    </row>
    <row r="471" spans="1:3" s="1" customFormat="1" x14ac:dyDescent="0.35">
      <c r="A471" s="51"/>
      <c r="C471" s="8"/>
    </row>
    <row r="472" spans="1:3" s="1" customFormat="1" x14ac:dyDescent="0.35">
      <c r="A472" s="51"/>
      <c r="C472" s="8"/>
    </row>
    <row r="473" spans="1:3" s="1" customFormat="1" x14ac:dyDescent="0.35">
      <c r="A473" s="51"/>
      <c r="C473" s="8"/>
    </row>
    <row r="474" spans="1:3" s="1" customFormat="1" x14ac:dyDescent="0.35">
      <c r="A474" s="51"/>
      <c r="C474" s="8"/>
    </row>
    <row r="475" spans="1:3" s="1" customFormat="1" x14ac:dyDescent="0.35">
      <c r="A475" s="51"/>
      <c r="C475" s="8"/>
    </row>
    <row r="476" spans="1:3" s="1" customFormat="1" x14ac:dyDescent="0.35">
      <c r="A476" s="51"/>
      <c r="C476" s="8"/>
    </row>
    <row r="477" spans="1:3" s="1" customFormat="1" x14ac:dyDescent="0.35">
      <c r="A477" s="51"/>
      <c r="C477" s="8"/>
    </row>
    <row r="478" spans="1:3" s="1" customFormat="1" x14ac:dyDescent="0.35">
      <c r="A478" s="51"/>
      <c r="C478" s="8"/>
    </row>
    <row r="479" spans="1:3" s="1" customFormat="1" x14ac:dyDescent="0.35">
      <c r="A479" s="51"/>
      <c r="C479" s="8"/>
    </row>
    <row r="480" spans="1:3" s="1" customFormat="1" x14ac:dyDescent="0.35">
      <c r="A480" s="51"/>
      <c r="C480" s="8"/>
    </row>
    <row r="481" spans="1:3" s="1" customFormat="1" x14ac:dyDescent="0.35">
      <c r="A481" s="51"/>
      <c r="C481" s="8"/>
    </row>
    <row r="482" spans="1:3" s="1" customFormat="1" x14ac:dyDescent="0.35">
      <c r="A482" s="51"/>
      <c r="C482" s="8"/>
    </row>
    <row r="483" spans="1:3" s="1" customFormat="1" x14ac:dyDescent="0.35">
      <c r="A483" s="51"/>
      <c r="C483" s="8"/>
    </row>
    <row r="484" spans="1:3" s="1" customFormat="1" x14ac:dyDescent="0.35">
      <c r="A484" s="51"/>
      <c r="C484" s="8"/>
    </row>
    <row r="485" spans="1:3" s="1" customFormat="1" x14ac:dyDescent="0.35">
      <c r="A485" s="51"/>
      <c r="C485" s="8"/>
    </row>
    <row r="486" spans="1:3" s="1" customFormat="1" x14ac:dyDescent="0.35">
      <c r="A486" s="51"/>
      <c r="C486" s="8"/>
    </row>
    <row r="487" spans="1:3" s="1" customFormat="1" x14ac:dyDescent="0.35">
      <c r="A487" s="51"/>
      <c r="C487" s="8"/>
    </row>
    <row r="488" spans="1:3" s="1" customFormat="1" x14ac:dyDescent="0.35">
      <c r="A488" s="51"/>
      <c r="C488" s="8"/>
    </row>
    <row r="489" spans="1:3" s="1" customFormat="1" x14ac:dyDescent="0.35">
      <c r="A489" s="51"/>
      <c r="C489" s="8"/>
    </row>
    <row r="490" spans="1:3" s="1" customFormat="1" x14ac:dyDescent="0.35">
      <c r="A490" s="51"/>
      <c r="C490" s="8"/>
    </row>
    <row r="491" spans="1:3" s="1" customFormat="1" x14ac:dyDescent="0.35">
      <c r="A491" s="51"/>
      <c r="C491" s="8"/>
    </row>
    <row r="492" spans="1:3" s="1" customFormat="1" x14ac:dyDescent="0.35">
      <c r="A492" s="51"/>
      <c r="C492" s="8"/>
    </row>
    <row r="493" spans="1:3" s="1" customFormat="1" x14ac:dyDescent="0.35">
      <c r="A493" s="51"/>
      <c r="C493" s="8"/>
    </row>
    <row r="494" spans="1:3" s="1" customFormat="1" x14ac:dyDescent="0.35">
      <c r="A494" s="51"/>
      <c r="C494" s="8"/>
    </row>
    <row r="495" spans="1:3" s="1" customFormat="1" x14ac:dyDescent="0.35">
      <c r="A495" s="51"/>
      <c r="C495" s="8"/>
    </row>
    <row r="496" spans="1:3" s="1" customFormat="1" x14ac:dyDescent="0.35">
      <c r="A496" s="51"/>
      <c r="C496" s="8"/>
    </row>
    <row r="497" spans="1:3" s="1" customFormat="1" x14ac:dyDescent="0.35">
      <c r="A497" s="51"/>
      <c r="C497" s="8"/>
    </row>
    <row r="498" spans="1:3" s="1" customFormat="1" x14ac:dyDescent="0.35">
      <c r="A498" s="51"/>
      <c r="C498" s="8"/>
    </row>
    <row r="499" spans="1:3" s="1" customFormat="1" x14ac:dyDescent="0.35">
      <c r="A499" s="51"/>
      <c r="C499" s="8"/>
    </row>
    <row r="500" spans="1:3" s="1" customFormat="1" x14ac:dyDescent="0.35">
      <c r="A500" s="51"/>
      <c r="C500" s="8"/>
    </row>
    <row r="501" spans="1:3" s="1" customFormat="1" x14ac:dyDescent="0.35">
      <c r="A501" s="51"/>
      <c r="C501" s="8"/>
    </row>
    <row r="502" spans="1:3" s="1" customFormat="1" x14ac:dyDescent="0.35">
      <c r="A502" s="51"/>
      <c r="C502" s="8"/>
    </row>
    <row r="503" spans="1:3" s="1" customFormat="1" x14ac:dyDescent="0.35">
      <c r="A503" s="51"/>
      <c r="C503" s="8"/>
    </row>
    <row r="504" spans="1:3" s="1" customFormat="1" x14ac:dyDescent="0.35">
      <c r="A504" s="51"/>
      <c r="C504" s="8"/>
    </row>
    <row r="505" spans="1:3" s="1" customFormat="1" x14ac:dyDescent="0.35">
      <c r="A505" s="51"/>
      <c r="C505" s="8"/>
    </row>
    <row r="506" spans="1:3" s="1" customFormat="1" x14ac:dyDescent="0.35">
      <c r="A506" s="51"/>
      <c r="C506" s="8"/>
    </row>
    <row r="507" spans="1:3" s="1" customFormat="1" x14ac:dyDescent="0.35">
      <c r="A507" s="51"/>
      <c r="C507" s="8"/>
    </row>
    <row r="508" spans="1:3" s="1" customFormat="1" x14ac:dyDescent="0.35">
      <c r="A508" s="51"/>
      <c r="C508" s="8"/>
    </row>
    <row r="509" spans="1:3" s="1" customFormat="1" x14ac:dyDescent="0.35">
      <c r="A509" s="51"/>
      <c r="C509" s="8"/>
    </row>
    <row r="510" spans="1:3" s="1" customFormat="1" x14ac:dyDescent="0.35">
      <c r="A510" s="51"/>
      <c r="C510" s="8"/>
    </row>
    <row r="511" spans="1:3" s="1" customFormat="1" x14ac:dyDescent="0.35">
      <c r="A511" s="51"/>
      <c r="C511" s="8"/>
    </row>
    <row r="512" spans="1:3" s="1" customFormat="1" x14ac:dyDescent="0.35">
      <c r="A512" s="51"/>
      <c r="C512" s="8"/>
    </row>
    <row r="513" spans="1:3" s="1" customFormat="1" x14ac:dyDescent="0.35">
      <c r="A513" s="51"/>
      <c r="C513" s="8"/>
    </row>
    <row r="514" spans="1:3" s="1" customFormat="1" x14ac:dyDescent="0.35">
      <c r="A514" s="51"/>
      <c r="C514" s="8"/>
    </row>
    <row r="515" spans="1:3" s="1" customFormat="1" x14ac:dyDescent="0.35">
      <c r="A515" s="51"/>
      <c r="C515" s="8"/>
    </row>
    <row r="516" spans="1:3" s="1" customFormat="1" x14ac:dyDescent="0.35">
      <c r="A516" s="51"/>
      <c r="C516" s="8"/>
    </row>
    <row r="517" spans="1:3" s="1" customFormat="1" x14ac:dyDescent="0.35">
      <c r="A517" s="51"/>
      <c r="C517" s="8"/>
    </row>
    <row r="518" spans="1:3" s="1" customFormat="1" x14ac:dyDescent="0.35">
      <c r="A518" s="51"/>
      <c r="C518" s="8"/>
    </row>
    <row r="519" spans="1:3" s="1" customFormat="1" x14ac:dyDescent="0.35">
      <c r="A519" s="51"/>
      <c r="C519" s="8"/>
    </row>
    <row r="520" spans="1:3" s="1" customFormat="1" x14ac:dyDescent="0.35">
      <c r="A520" s="51"/>
      <c r="C520" s="8"/>
    </row>
    <row r="521" spans="1:3" s="1" customFormat="1" x14ac:dyDescent="0.35">
      <c r="A521" s="51"/>
      <c r="C521" s="8"/>
    </row>
    <row r="522" spans="1:3" s="1" customFormat="1" x14ac:dyDescent="0.35">
      <c r="A522" s="51"/>
      <c r="C522" s="8"/>
    </row>
    <row r="523" spans="1:3" s="1" customFormat="1" x14ac:dyDescent="0.35">
      <c r="A523" s="51"/>
      <c r="C523" s="8"/>
    </row>
    <row r="524" spans="1:3" s="1" customFormat="1" x14ac:dyDescent="0.35">
      <c r="A524" s="51"/>
      <c r="C524" s="8"/>
    </row>
    <row r="525" spans="1:3" s="1" customFormat="1" x14ac:dyDescent="0.35">
      <c r="A525" s="51"/>
      <c r="C525" s="8"/>
    </row>
    <row r="526" spans="1:3" s="1" customFormat="1" x14ac:dyDescent="0.35">
      <c r="A526" s="51"/>
      <c r="C526" s="8"/>
    </row>
    <row r="527" spans="1:3" s="1" customFormat="1" x14ac:dyDescent="0.35">
      <c r="A527" s="51"/>
      <c r="C527" s="8"/>
    </row>
    <row r="528" spans="1:3" s="1" customFormat="1" x14ac:dyDescent="0.35">
      <c r="A528" s="51"/>
      <c r="C528" s="8"/>
    </row>
    <row r="529" spans="1:3" s="1" customFormat="1" x14ac:dyDescent="0.35">
      <c r="A529" s="51"/>
      <c r="C529" s="8"/>
    </row>
    <row r="530" spans="1:3" s="1" customFormat="1" x14ac:dyDescent="0.35">
      <c r="A530" s="51"/>
      <c r="C530" s="8"/>
    </row>
    <row r="531" spans="1:3" s="1" customFormat="1" x14ac:dyDescent="0.35">
      <c r="A531" s="51"/>
      <c r="C531" s="8"/>
    </row>
    <row r="532" spans="1:3" s="1" customFormat="1" x14ac:dyDescent="0.35">
      <c r="A532" s="51"/>
      <c r="C532" s="8"/>
    </row>
    <row r="533" spans="1:3" s="1" customFormat="1" x14ac:dyDescent="0.35">
      <c r="A533" s="51"/>
      <c r="C533" s="8"/>
    </row>
    <row r="534" spans="1:3" s="1" customFormat="1" x14ac:dyDescent="0.35">
      <c r="A534" s="51"/>
      <c r="C534" s="8"/>
    </row>
    <row r="535" spans="1:3" s="1" customFormat="1" x14ac:dyDescent="0.35">
      <c r="A535" s="51"/>
      <c r="C535" s="8"/>
    </row>
    <row r="536" spans="1:3" s="1" customFormat="1" x14ac:dyDescent="0.35">
      <c r="A536" s="51"/>
      <c r="C536" s="8"/>
    </row>
    <row r="537" spans="1:3" s="1" customFormat="1" x14ac:dyDescent="0.35">
      <c r="A537" s="51"/>
      <c r="C537" s="8"/>
    </row>
    <row r="538" spans="1:3" s="1" customFormat="1" x14ac:dyDescent="0.35">
      <c r="A538" s="51"/>
      <c r="C538" s="8"/>
    </row>
    <row r="539" spans="1:3" s="1" customFormat="1" x14ac:dyDescent="0.35">
      <c r="A539" s="51"/>
      <c r="C539" s="8"/>
    </row>
    <row r="540" spans="1:3" s="1" customFormat="1" x14ac:dyDescent="0.35">
      <c r="A540" s="51"/>
      <c r="C540" s="8"/>
    </row>
    <row r="541" spans="1:3" s="1" customFormat="1" x14ac:dyDescent="0.35">
      <c r="A541" s="51"/>
      <c r="C541" s="8"/>
    </row>
    <row r="542" spans="1:3" s="1" customFormat="1" x14ac:dyDescent="0.35">
      <c r="A542" s="51"/>
      <c r="C542" s="8"/>
    </row>
    <row r="543" spans="1:3" s="1" customFormat="1" x14ac:dyDescent="0.35">
      <c r="A543" s="51"/>
      <c r="C543" s="8"/>
    </row>
    <row r="544" spans="1:3" s="1" customFormat="1" x14ac:dyDescent="0.35">
      <c r="A544" s="51"/>
      <c r="C544" s="8"/>
    </row>
    <row r="545" spans="1:3" s="1" customFormat="1" x14ac:dyDescent="0.35">
      <c r="A545" s="51"/>
      <c r="C545" s="8"/>
    </row>
    <row r="546" spans="1:3" s="1" customFormat="1" x14ac:dyDescent="0.35">
      <c r="A546" s="51"/>
      <c r="C546" s="8"/>
    </row>
    <row r="547" spans="1:3" s="1" customFormat="1" x14ac:dyDescent="0.35">
      <c r="A547" s="51"/>
      <c r="C547" s="8"/>
    </row>
    <row r="548" spans="1:3" s="1" customFormat="1" x14ac:dyDescent="0.35">
      <c r="A548" s="51"/>
      <c r="C548" s="8"/>
    </row>
    <row r="549" spans="1:3" s="1" customFormat="1" x14ac:dyDescent="0.35">
      <c r="A549" s="51"/>
      <c r="C549" s="8"/>
    </row>
    <row r="550" spans="1:3" s="1" customFormat="1" x14ac:dyDescent="0.35">
      <c r="A550" s="51"/>
      <c r="C550" s="8"/>
    </row>
    <row r="551" spans="1:3" s="1" customFormat="1" x14ac:dyDescent="0.35">
      <c r="A551" s="51"/>
      <c r="C551" s="8"/>
    </row>
    <row r="552" spans="1:3" s="1" customFormat="1" x14ac:dyDescent="0.35">
      <c r="A552" s="51"/>
      <c r="C552" s="8"/>
    </row>
    <row r="553" spans="1:3" s="1" customFormat="1" x14ac:dyDescent="0.35">
      <c r="A553" s="51"/>
      <c r="C553" s="8"/>
    </row>
    <row r="554" spans="1:3" s="1" customFormat="1" x14ac:dyDescent="0.35">
      <c r="A554" s="51"/>
      <c r="C554" s="8"/>
    </row>
    <row r="555" spans="1:3" s="1" customFormat="1" x14ac:dyDescent="0.35">
      <c r="A555" s="51"/>
      <c r="C555" s="8"/>
    </row>
    <row r="556" spans="1:3" s="1" customFormat="1" x14ac:dyDescent="0.35">
      <c r="A556" s="51"/>
      <c r="C556" s="8"/>
    </row>
    <row r="557" spans="1:3" s="1" customFormat="1" x14ac:dyDescent="0.35">
      <c r="A557" s="51"/>
      <c r="C557" s="8"/>
    </row>
    <row r="558" spans="1:3" s="1" customFormat="1" x14ac:dyDescent="0.35">
      <c r="A558" s="51"/>
      <c r="C558" s="8"/>
    </row>
    <row r="559" spans="1:3" s="1" customFormat="1" x14ac:dyDescent="0.35">
      <c r="A559" s="51"/>
      <c r="C559" s="8"/>
    </row>
    <row r="560" spans="1:3" s="1" customFormat="1" x14ac:dyDescent="0.35">
      <c r="A560" s="51"/>
      <c r="C560" s="8"/>
    </row>
    <row r="561" spans="1:3" s="1" customFormat="1" x14ac:dyDescent="0.35">
      <c r="A561" s="51"/>
      <c r="C561" s="8"/>
    </row>
    <row r="562" spans="1:3" s="1" customFormat="1" x14ac:dyDescent="0.35">
      <c r="A562" s="51"/>
      <c r="C562" s="8"/>
    </row>
    <row r="563" spans="1:3" s="1" customFormat="1" x14ac:dyDescent="0.35">
      <c r="A563" s="51"/>
      <c r="C563" s="8"/>
    </row>
    <row r="564" spans="1:3" s="1" customFormat="1" x14ac:dyDescent="0.35">
      <c r="A564" s="51"/>
      <c r="C564" s="8"/>
    </row>
    <row r="565" spans="1:3" s="1" customFormat="1" x14ac:dyDescent="0.35">
      <c r="A565" s="51"/>
      <c r="C565" s="8"/>
    </row>
    <row r="566" spans="1:3" s="1" customFormat="1" x14ac:dyDescent="0.35">
      <c r="A566" s="51"/>
      <c r="C566" s="8"/>
    </row>
    <row r="567" spans="1:3" s="1" customFormat="1" x14ac:dyDescent="0.35">
      <c r="A567" s="51"/>
      <c r="C567" s="8"/>
    </row>
    <row r="568" spans="1:3" s="1" customFormat="1" x14ac:dyDescent="0.35">
      <c r="A568" s="51"/>
      <c r="C568" s="8"/>
    </row>
    <row r="569" spans="1:3" s="1" customFormat="1" x14ac:dyDescent="0.35">
      <c r="A569" s="51"/>
      <c r="C569" s="8"/>
    </row>
    <row r="570" spans="1:3" s="1" customFormat="1" x14ac:dyDescent="0.35">
      <c r="A570" s="51"/>
      <c r="C570" s="8"/>
    </row>
    <row r="571" spans="1:3" s="1" customFormat="1" x14ac:dyDescent="0.35">
      <c r="A571" s="51"/>
      <c r="C571" s="8"/>
    </row>
    <row r="572" spans="1:3" s="1" customFormat="1" x14ac:dyDescent="0.35">
      <c r="A572" s="51"/>
      <c r="C572" s="8"/>
    </row>
    <row r="573" spans="1:3" s="1" customFormat="1" x14ac:dyDescent="0.35">
      <c r="A573" s="51"/>
      <c r="C573" s="8"/>
    </row>
    <row r="574" spans="1:3" s="1" customFormat="1" x14ac:dyDescent="0.35">
      <c r="A574" s="51"/>
      <c r="C574" s="8"/>
    </row>
    <row r="575" spans="1:3" s="1" customFormat="1" x14ac:dyDescent="0.35">
      <c r="A575" s="51"/>
      <c r="C575" s="8"/>
    </row>
    <row r="576" spans="1:3" s="1" customFormat="1" x14ac:dyDescent="0.35">
      <c r="A576" s="51"/>
      <c r="C576" s="8"/>
    </row>
    <row r="577" spans="1:3" s="1" customFormat="1" x14ac:dyDescent="0.35">
      <c r="A577" s="51"/>
      <c r="C577" s="8"/>
    </row>
    <row r="578" spans="1:3" s="1" customFormat="1" x14ac:dyDescent="0.35">
      <c r="A578" s="51"/>
      <c r="C578" s="8"/>
    </row>
    <row r="579" spans="1:3" s="1" customFormat="1" x14ac:dyDescent="0.35">
      <c r="A579" s="51"/>
      <c r="C579" s="8"/>
    </row>
    <row r="580" spans="1:3" s="1" customFormat="1" x14ac:dyDescent="0.35">
      <c r="A580" s="51"/>
      <c r="C580" s="8"/>
    </row>
    <row r="581" spans="1:3" s="1" customFormat="1" x14ac:dyDescent="0.35">
      <c r="A581" s="51"/>
      <c r="C581" s="8"/>
    </row>
    <row r="582" spans="1:3" s="1" customFormat="1" x14ac:dyDescent="0.35">
      <c r="A582" s="51"/>
      <c r="C582" s="8"/>
    </row>
    <row r="583" spans="1:3" s="1" customFormat="1" x14ac:dyDescent="0.35">
      <c r="A583" s="51"/>
      <c r="C583" s="8"/>
    </row>
    <row r="584" spans="1:3" s="1" customFormat="1" x14ac:dyDescent="0.35">
      <c r="A584" s="51"/>
      <c r="C584" s="8"/>
    </row>
    <row r="585" spans="1:3" s="1" customFormat="1" x14ac:dyDescent="0.35">
      <c r="A585" s="51"/>
      <c r="C585" s="8"/>
    </row>
    <row r="586" spans="1:3" s="1" customFormat="1" x14ac:dyDescent="0.35">
      <c r="A586" s="51"/>
      <c r="C586" s="8"/>
    </row>
    <row r="587" spans="1:3" s="1" customFormat="1" x14ac:dyDescent="0.35">
      <c r="A587" s="51"/>
      <c r="C587" s="8"/>
    </row>
    <row r="588" spans="1:3" s="1" customFormat="1" x14ac:dyDescent="0.35">
      <c r="A588" s="51"/>
      <c r="C588" s="8"/>
    </row>
    <row r="589" spans="1:3" s="1" customFormat="1" x14ac:dyDescent="0.35">
      <c r="A589" s="51"/>
      <c r="C589" s="8"/>
    </row>
    <row r="590" spans="1:3" s="1" customFormat="1" x14ac:dyDescent="0.35">
      <c r="A590" s="51"/>
      <c r="C590" s="8"/>
    </row>
    <row r="591" spans="1:3" s="1" customFormat="1" x14ac:dyDescent="0.35">
      <c r="A591" s="51"/>
      <c r="C591" s="8"/>
    </row>
    <row r="592" spans="1:3" s="1" customFormat="1" x14ac:dyDescent="0.35">
      <c r="A592" s="51"/>
      <c r="C592" s="8"/>
    </row>
    <row r="593" spans="1:3" s="1" customFormat="1" x14ac:dyDescent="0.35">
      <c r="A593" s="51"/>
      <c r="C593" s="8"/>
    </row>
    <row r="594" spans="1:3" s="1" customFormat="1" x14ac:dyDescent="0.35">
      <c r="A594" s="51"/>
      <c r="C594" s="8"/>
    </row>
    <row r="595" spans="1:3" s="1" customFormat="1" x14ac:dyDescent="0.35">
      <c r="A595" s="51"/>
      <c r="C595" s="8"/>
    </row>
    <row r="596" spans="1:3" s="1" customFormat="1" x14ac:dyDescent="0.35">
      <c r="A596" s="51"/>
      <c r="C596" s="8"/>
    </row>
    <row r="597" spans="1:3" s="1" customFormat="1" x14ac:dyDescent="0.35">
      <c r="A597" s="51"/>
      <c r="C597" s="8"/>
    </row>
    <row r="598" spans="1:3" s="1" customFormat="1" x14ac:dyDescent="0.35">
      <c r="A598" s="51"/>
      <c r="C598" s="8"/>
    </row>
    <row r="599" spans="1:3" s="1" customFormat="1" x14ac:dyDescent="0.35">
      <c r="A599" s="51"/>
      <c r="C599" s="8"/>
    </row>
    <row r="600" spans="1:3" s="1" customFormat="1" x14ac:dyDescent="0.35">
      <c r="A600" s="51"/>
      <c r="C600" s="8"/>
    </row>
    <row r="601" spans="1:3" s="1" customFormat="1" x14ac:dyDescent="0.35">
      <c r="A601" s="51"/>
      <c r="C601" s="8"/>
    </row>
    <row r="602" spans="1:3" s="1" customFormat="1" x14ac:dyDescent="0.35">
      <c r="A602" s="51"/>
      <c r="C602" s="8"/>
    </row>
    <row r="603" spans="1:3" s="1" customFormat="1" x14ac:dyDescent="0.35">
      <c r="A603" s="51"/>
      <c r="C603" s="8"/>
    </row>
    <row r="604" spans="1:3" s="1" customFormat="1" x14ac:dyDescent="0.35">
      <c r="A604" s="51"/>
      <c r="C604" s="8"/>
    </row>
    <row r="605" spans="1:3" s="1" customFormat="1" x14ac:dyDescent="0.35">
      <c r="A605" s="51"/>
      <c r="C605" s="8"/>
    </row>
    <row r="606" spans="1:3" s="1" customFormat="1" x14ac:dyDescent="0.35">
      <c r="A606" s="51"/>
      <c r="C606" s="8"/>
    </row>
    <row r="607" spans="1:3" s="1" customFormat="1" x14ac:dyDescent="0.35">
      <c r="A607" s="51"/>
      <c r="C607" s="8"/>
    </row>
    <row r="608" spans="1:3" s="1" customFormat="1" x14ac:dyDescent="0.35">
      <c r="A608" s="51"/>
      <c r="C608" s="8"/>
    </row>
    <row r="609" spans="1:3" s="1" customFormat="1" x14ac:dyDescent="0.35">
      <c r="A609" s="51"/>
      <c r="C609" s="8"/>
    </row>
    <row r="610" spans="1:3" s="1" customFormat="1" x14ac:dyDescent="0.35">
      <c r="A610" s="51"/>
      <c r="C610" s="8"/>
    </row>
    <row r="611" spans="1:3" s="1" customFormat="1" x14ac:dyDescent="0.35">
      <c r="A611" s="51"/>
      <c r="C611" s="8"/>
    </row>
    <row r="612" spans="1:3" s="1" customFormat="1" x14ac:dyDescent="0.35">
      <c r="A612" s="51"/>
      <c r="C612" s="8"/>
    </row>
    <row r="613" spans="1:3" s="1" customFormat="1" x14ac:dyDescent="0.35">
      <c r="A613" s="51"/>
      <c r="C613" s="8"/>
    </row>
    <row r="614" spans="1:3" s="1" customFormat="1" x14ac:dyDescent="0.35">
      <c r="A614" s="51"/>
      <c r="C614" s="8"/>
    </row>
    <row r="615" spans="1:3" s="1" customFormat="1" x14ac:dyDescent="0.35">
      <c r="A615" s="51"/>
      <c r="C615" s="8"/>
    </row>
    <row r="616" spans="1:3" s="1" customFormat="1" x14ac:dyDescent="0.35">
      <c r="A616" s="51"/>
      <c r="C616" s="8"/>
    </row>
    <row r="617" spans="1:3" s="1" customFormat="1" x14ac:dyDescent="0.35">
      <c r="A617" s="51"/>
      <c r="C617" s="8"/>
    </row>
    <row r="618" spans="1:3" s="1" customFormat="1" x14ac:dyDescent="0.35">
      <c r="A618" s="51"/>
      <c r="C618" s="8"/>
    </row>
    <row r="619" spans="1:3" s="1" customFormat="1" x14ac:dyDescent="0.35">
      <c r="A619" s="51"/>
      <c r="C619" s="8"/>
    </row>
    <row r="620" spans="1:3" s="1" customFormat="1" x14ac:dyDescent="0.35">
      <c r="A620" s="51"/>
      <c r="C620" s="8"/>
    </row>
    <row r="621" spans="1:3" s="1" customFormat="1" x14ac:dyDescent="0.35">
      <c r="A621" s="51"/>
      <c r="C621" s="8"/>
    </row>
    <row r="622" spans="1:3" s="1" customFormat="1" x14ac:dyDescent="0.35">
      <c r="A622" s="51"/>
      <c r="C622" s="8"/>
    </row>
    <row r="623" spans="1:3" s="1" customFormat="1" x14ac:dyDescent="0.35">
      <c r="A623" s="51"/>
      <c r="C623" s="8"/>
    </row>
    <row r="624" spans="1:3" s="1" customFormat="1" x14ac:dyDescent="0.35">
      <c r="A624" s="51"/>
      <c r="C624" s="8"/>
    </row>
    <row r="625" spans="1:3" s="1" customFormat="1" x14ac:dyDescent="0.35">
      <c r="A625" s="51"/>
      <c r="C625" s="8"/>
    </row>
    <row r="626" spans="1:3" s="1" customFormat="1" x14ac:dyDescent="0.35">
      <c r="A626" s="51"/>
      <c r="C626" s="8"/>
    </row>
    <row r="627" spans="1:3" s="1" customFormat="1" x14ac:dyDescent="0.35">
      <c r="A627" s="51"/>
      <c r="C627" s="8"/>
    </row>
    <row r="628" spans="1:3" s="1" customFormat="1" x14ac:dyDescent="0.35">
      <c r="A628" s="51"/>
      <c r="C628" s="8"/>
    </row>
    <row r="629" spans="1:3" s="1" customFormat="1" x14ac:dyDescent="0.35">
      <c r="A629" s="51"/>
      <c r="C629" s="8"/>
    </row>
    <row r="630" spans="1:3" s="1" customFormat="1" x14ac:dyDescent="0.35">
      <c r="A630" s="51"/>
      <c r="C630" s="8"/>
    </row>
    <row r="631" spans="1:3" s="1" customFormat="1" x14ac:dyDescent="0.35">
      <c r="A631" s="51"/>
      <c r="C631" s="8"/>
    </row>
    <row r="632" spans="1:3" s="1" customFormat="1" x14ac:dyDescent="0.35">
      <c r="A632" s="51"/>
      <c r="C632" s="8"/>
    </row>
    <row r="633" spans="1:3" s="1" customFormat="1" x14ac:dyDescent="0.35">
      <c r="A633" s="51"/>
      <c r="C633" s="8"/>
    </row>
    <row r="634" spans="1:3" s="1" customFormat="1" x14ac:dyDescent="0.35">
      <c r="A634" s="51"/>
      <c r="C634" s="8"/>
    </row>
    <row r="635" spans="1:3" s="1" customFormat="1" x14ac:dyDescent="0.35">
      <c r="A635" s="51"/>
      <c r="C635" s="8"/>
    </row>
    <row r="636" spans="1:3" s="1" customFormat="1" x14ac:dyDescent="0.35">
      <c r="A636" s="51"/>
      <c r="C636" s="8"/>
    </row>
    <row r="637" spans="1:3" s="1" customFormat="1" x14ac:dyDescent="0.35">
      <c r="A637" s="51"/>
      <c r="C637" s="8"/>
    </row>
    <row r="638" spans="1:3" s="1" customFormat="1" x14ac:dyDescent="0.35">
      <c r="A638" s="51"/>
      <c r="C638" s="8"/>
    </row>
    <row r="639" spans="1:3" s="1" customFormat="1" x14ac:dyDescent="0.35">
      <c r="A639" s="51"/>
      <c r="C639" s="8"/>
    </row>
    <row r="640" spans="1:3" s="1" customFormat="1" x14ac:dyDescent="0.35">
      <c r="A640" s="51"/>
      <c r="C640" s="8"/>
    </row>
    <row r="641" spans="1:3" s="1" customFormat="1" x14ac:dyDescent="0.35">
      <c r="A641" s="51"/>
      <c r="C641" s="8"/>
    </row>
    <row r="642" spans="1:3" s="1" customFormat="1" x14ac:dyDescent="0.35">
      <c r="A642" s="51"/>
      <c r="C642" s="8"/>
    </row>
    <row r="643" spans="1:3" s="1" customFormat="1" x14ac:dyDescent="0.35">
      <c r="A643" s="51"/>
      <c r="C643" s="8"/>
    </row>
    <row r="644" spans="1:3" s="1" customFormat="1" x14ac:dyDescent="0.35">
      <c r="A644" s="51"/>
      <c r="C644" s="8"/>
    </row>
    <row r="645" spans="1:3" s="1" customFormat="1" x14ac:dyDescent="0.35">
      <c r="A645" s="51"/>
      <c r="C645" s="8"/>
    </row>
    <row r="646" spans="1:3" s="1" customFormat="1" x14ac:dyDescent="0.35">
      <c r="A646" s="51"/>
      <c r="C646" s="8"/>
    </row>
    <row r="647" spans="1:3" s="1" customFormat="1" x14ac:dyDescent="0.35">
      <c r="A647" s="51"/>
      <c r="C647" s="8"/>
    </row>
    <row r="648" spans="1:3" s="1" customFormat="1" x14ac:dyDescent="0.35">
      <c r="A648" s="51"/>
      <c r="C648" s="8"/>
    </row>
    <row r="649" spans="1:3" s="1" customFormat="1" x14ac:dyDescent="0.35">
      <c r="A649" s="51"/>
      <c r="C649" s="8"/>
    </row>
    <row r="650" spans="1:3" s="1" customFormat="1" x14ac:dyDescent="0.35">
      <c r="A650" s="51"/>
      <c r="C650" s="8"/>
    </row>
    <row r="651" spans="1:3" s="1" customFormat="1" x14ac:dyDescent="0.35">
      <c r="A651" s="51"/>
      <c r="C651" s="8"/>
    </row>
    <row r="652" spans="1:3" s="1" customFormat="1" x14ac:dyDescent="0.35">
      <c r="A652" s="51"/>
      <c r="C652" s="8"/>
    </row>
    <row r="653" spans="1:3" s="1" customFormat="1" x14ac:dyDescent="0.35">
      <c r="A653" s="51"/>
      <c r="C653" s="8"/>
    </row>
    <row r="654" spans="1:3" s="1" customFormat="1" x14ac:dyDescent="0.35">
      <c r="A654" s="51"/>
      <c r="C654" s="8"/>
    </row>
    <row r="655" spans="1:3" s="1" customFormat="1" x14ac:dyDescent="0.35">
      <c r="A655" s="51"/>
      <c r="C655" s="8"/>
    </row>
    <row r="656" spans="1:3" s="1" customFormat="1" x14ac:dyDescent="0.35">
      <c r="A656" s="51"/>
      <c r="C656" s="8"/>
    </row>
    <row r="657" spans="1:3" s="1" customFormat="1" x14ac:dyDescent="0.35">
      <c r="A657" s="51"/>
      <c r="C657" s="8"/>
    </row>
    <row r="658" spans="1:3" s="1" customFormat="1" x14ac:dyDescent="0.35">
      <c r="A658" s="51"/>
      <c r="C658" s="8"/>
    </row>
    <row r="659" spans="1:3" s="1" customFormat="1" x14ac:dyDescent="0.35">
      <c r="A659" s="51"/>
      <c r="C659" s="8"/>
    </row>
    <row r="660" spans="1:3" s="1" customFormat="1" x14ac:dyDescent="0.35">
      <c r="A660" s="51"/>
      <c r="C660" s="8"/>
    </row>
    <row r="661" spans="1:3" s="1" customFormat="1" x14ac:dyDescent="0.35">
      <c r="A661" s="51"/>
      <c r="C661" s="8"/>
    </row>
    <row r="662" spans="1:3" s="1" customFormat="1" x14ac:dyDescent="0.35">
      <c r="A662" s="51"/>
      <c r="C662" s="8"/>
    </row>
    <row r="663" spans="1:3" s="1" customFormat="1" x14ac:dyDescent="0.35">
      <c r="A663" s="51"/>
      <c r="C663" s="8"/>
    </row>
    <row r="664" spans="1:3" s="1" customFormat="1" x14ac:dyDescent="0.35">
      <c r="A664" s="51"/>
      <c r="C664" s="8"/>
    </row>
    <row r="665" spans="1:3" s="1" customFormat="1" x14ac:dyDescent="0.35">
      <c r="A665" s="51"/>
      <c r="C665" s="8"/>
    </row>
    <row r="666" spans="1:3" s="1" customFormat="1" x14ac:dyDescent="0.35">
      <c r="A666" s="51"/>
      <c r="C666" s="8"/>
    </row>
    <row r="667" spans="1:3" s="1" customFormat="1" x14ac:dyDescent="0.35">
      <c r="A667" s="51"/>
      <c r="C667" s="8"/>
    </row>
    <row r="668" spans="1:3" s="1" customFormat="1" x14ac:dyDescent="0.35">
      <c r="A668" s="51"/>
      <c r="C668" s="8"/>
    </row>
    <row r="669" spans="1:3" s="1" customFormat="1" x14ac:dyDescent="0.35">
      <c r="A669" s="51"/>
      <c r="C669" s="8"/>
    </row>
    <row r="670" spans="1:3" s="1" customFormat="1" x14ac:dyDescent="0.35">
      <c r="A670" s="51"/>
      <c r="C670" s="8"/>
    </row>
    <row r="671" spans="1:3" s="1" customFormat="1" x14ac:dyDescent="0.35">
      <c r="A671" s="51"/>
      <c r="C671" s="8"/>
    </row>
    <row r="672" spans="1:3" s="1" customFormat="1" x14ac:dyDescent="0.35">
      <c r="A672" s="51"/>
      <c r="C672" s="8"/>
    </row>
    <row r="673" spans="1:3" s="1" customFormat="1" x14ac:dyDescent="0.35">
      <c r="A673" s="51"/>
      <c r="C673" s="8"/>
    </row>
    <row r="674" spans="1:3" s="1" customFormat="1" x14ac:dyDescent="0.35">
      <c r="A674" s="51"/>
      <c r="C674" s="8"/>
    </row>
    <row r="675" spans="1:3" s="1" customFormat="1" x14ac:dyDescent="0.35">
      <c r="A675" s="51"/>
      <c r="C675" s="8"/>
    </row>
    <row r="676" spans="1:3" s="1" customFormat="1" x14ac:dyDescent="0.35">
      <c r="A676" s="51"/>
      <c r="C676" s="8"/>
    </row>
    <row r="677" spans="1:3" s="1" customFormat="1" x14ac:dyDescent="0.35">
      <c r="A677" s="51"/>
      <c r="C677" s="8"/>
    </row>
    <row r="678" spans="1:3" s="1" customFormat="1" x14ac:dyDescent="0.35">
      <c r="A678" s="51"/>
      <c r="C678" s="8"/>
    </row>
    <row r="679" spans="1:3" s="1" customFormat="1" x14ac:dyDescent="0.35">
      <c r="A679" s="51"/>
      <c r="C679" s="8"/>
    </row>
    <row r="680" spans="1:3" s="1" customFormat="1" x14ac:dyDescent="0.35">
      <c r="A680" s="51"/>
      <c r="C680" s="8"/>
    </row>
    <row r="681" spans="1:3" s="1" customFormat="1" x14ac:dyDescent="0.35">
      <c r="A681" s="51"/>
      <c r="C681" s="8"/>
    </row>
    <row r="682" spans="1:3" s="1" customFormat="1" x14ac:dyDescent="0.35">
      <c r="A682" s="51"/>
      <c r="C682" s="8"/>
    </row>
    <row r="683" spans="1:3" s="1" customFormat="1" x14ac:dyDescent="0.35">
      <c r="A683" s="51"/>
      <c r="C683" s="8"/>
    </row>
    <row r="684" spans="1:3" s="1" customFormat="1" x14ac:dyDescent="0.35">
      <c r="A684" s="51"/>
      <c r="C684" s="8"/>
    </row>
    <row r="685" spans="1:3" s="1" customFormat="1" x14ac:dyDescent="0.35">
      <c r="A685" s="51"/>
      <c r="C685" s="8"/>
    </row>
    <row r="686" spans="1:3" s="1" customFormat="1" x14ac:dyDescent="0.35">
      <c r="A686" s="51"/>
      <c r="C686" s="8"/>
    </row>
    <row r="687" spans="1:3" s="1" customFormat="1" x14ac:dyDescent="0.35">
      <c r="A687" s="51"/>
      <c r="C687" s="8"/>
    </row>
    <row r="688" spans="1:3" s="1" customFormat="1" x14ac:dyDescent="0.35">
      <c r="A688" s="51"/>
      <c r="C688" s="8"/>
    </row>
    <row r="689" spans="1:3" s="1" customFormat="1" x14ac:dyDescent="0.35">
      <c r="A689" s="51"/>
      <c r="C689" s="8"/>
    </row>
    <row r="690" spans="1:3" s="1" customFormat="1" x14ac:dyDescent="0.35">
      <c r="A690" s="51"/>
      <c r="C690" s="8"/>
    </row>
    <row r="691" spans="1:3" s="1" customFormat="1" x14ac:dyDescent="0.35">
      <c r="A691" s="51"/>
      <c r="C691" s="8"/>
    </row>
    <row r="692" spans="1:3" s="1" customFormat="1" x14ac:dyDescent="0.35">
      <c r="A692" s="51"/>
      <c r="C692" s="8"/>
    </row>
    <row r="693" spans="1:3" s="1" customFormat="1" x14ac:dyDescent="0.35">
      <c r="A693" s="51"/>
      <c r="C693" s="8"/>
    </row>
    <row r="694" spans="1:3" s="1" customFormat="1" x14ac:dyDescent="0.35">
      <c r="A694" s="51"/>
      <c r="C694" s="8"/>
    </row>
    <row r="695" spans="1:3" s="1" customFormat="1" x14ac:dyDescent="0.35">
      <c r="A695" s="51"/>
      <c r="C695" s="8"/>
    </row>
    <row r="696" spans="1:3" s="1" customFormat="1" x14ac:dyDescent="0.35">
      <c r="A696" s="51"/>
      <c r="C696" s="8"/>
    </row>
    <row r="697" spans="1:3" s="1" customFormat="1" x14ac:dyDescent="0.35">
      <c r="A697" s="51"/>
      <c r="C697" s="8"/>
    </row>
    <row r="698" spans="1:3" s="1" customFormat="1" x14ac:dyDescent="0.35">
      <c r="A698" s="51"/>
      <c r="C698" s="8"/>
    </row>
    <row r="699" spans="1:3" s="1" customFormat="1" x14ac:dyDescent="0.35">
      <c r="A699" s="51"/>
      <c r="C699" s="8"/>
    </row>
    <row r="700" spans="1:3" s="1" customFormat="1" x14ac:dyDescent="0.35">
      <c r="A700" s="51"/>
      <c r="C700" s="8"/>
    </row>
    <row r="701" spans="1:3" s="1" customFormat="1" x14ac:dyDescent="0.35">
      <c r="A701" s="51"/>
      <c r="C701" s="8"/>
    </row>
    <row r="702" spans="1:3" s="1" customFormat="1" x14ac:dyDescent="0.35">
      <c r="A702" s="51"/>
      <c r="C702" s="8"/>
    </row>
    <row r="703" spans="1:3" s="1" customFormat="1" x14ac:dyDescent="0.35">
      <c r="A703" s="51"/>
      <c r="C703" s="8"/>
    </row>
    <row r="704" spans="1:3" s="1" customFormat="1" x14ac:dyDescent="0.35">
      <c r="A704" s="51"/>
      <c r="C704" s="8"/>
    </row>
    <row r="705" spans="1:3" s="1" customFormat="1" x14ac:dyDescent="0.35">
      <c r="A705" s="51"/>
      <c r="C705" s="8"/>
    </row>
    <row r="706" spans="1:3" s="1" customFormat="1" x14ac:dyDescent="0.35">
      <c r="A706" s="51"/>
      <c r="C706" s="8"/>
    </row>
    <row r="707" spans="1:3" s="1" customFormat="1" x14ac:dyDescent="0.35">
      <c r="A707" s="51"/>
      <c r="C707" s="8"/>
    </row>
    <row r="708" spans="1:3" s="1" customFormat="1" x14ac:dyDescent="0.35">
      <c r="A708" s="51"/>
      <c r="C708" s="8"/>
    </row>
    <row r="709" spans="1:3" s="1" customFormat="1" x14ac:dyDescent="0.35">
      <c r="A709" s="51"/>
      <c r="C709" s="8"/>
    </row>
    <row r="710" spans="1:3" s="1" customFormat="1" x14ac:dyDescent="0.35">
      <c r="A710" s="51"/>
      <c r="C710" s="8"/>
    </row>
    <row r="711" spans="1:3" s="1" customFormat="1" x14ac:dyDescent="0.35">
      <c r="A711" s="51"/>
      <c r="C711" s="8"/>
    </row>
    <row r="712" spans="1:3" s="1" customFormat="1" x14ac:dyDescent="0.35">
      <c r="A712" s="51"/>
      <c r="C712" s="8"/>
    </row>
    <row r="713" spans="1:3" s="1" customFormat="1" x14ac:dyDescent="0.35">
      <c r="A713" s="51"/>
      <c r="C713" s="8"/>
    </row>
    <row r="714" spans="1:3" s="1" customFormat="1" x14ac:dyDescent="0.35">
      <c r="A714" s="51"/>
      <c r="C714" s="8"/>
    </row>
    <row r="715" spans="1:3" s="1" customFormat="1" x14ac:dyDescent="0.35">
      <c r="A715" s="51"/>
      <c r="C715" s="8"/>
    </row>
    <row r="716" spans="1:3" s="1" customFormat="1" x14ac:dyDescent="0.35">
      <c r="A716" s="51"/>
      <c r="C716" s="8"/>
    </row>
    <row r="717" spans="1:3" s="1" customFormat="1" x14ac:dyDescent="0.35">
      <c r="A717" s="51"/>
      <c r="C717" s="8"/>
    </row>
    <row r="718" spans="1:3" s="1" customFormat="1" x14ac:dyDescent="0.35">
      <c r="A718" s="51"/>
      <c r="C718" s="8"/>
    </row>
    <row r="719" spans="1:3" s="1" customFormat="1" x14ac:dyDescent="0.35">
      <c r="A719" s="51"/>
      <c r="C719" s="8"/>
    </row>
    <row r="720" spans="1:3" s="1" customFormat="1" x14ac:dyDescent="0.35">
      <c r="A720" s="51"/>
      <c r="C720" s="8"/>
    </row>
    <row r="721" spans="1:3" s="1" customFormat="1" x14ac:dyDescent="0.35">
      <c r="A721" s="51"/>
      <c r="C721" s="8"/>
    </row>
    <row r="722" spans="1:3" s="1" customFormat="1" x14ac:dyDescent="0.35">
      <c r="A722" s="51"/>
      <c r="C722" s="8"/>
    </row>
    <row r="723" spans="1:3" s="1" customFormat="1" x14ac:dyDescent="0.35">
      <c r="A723" s="51"/>
      <c r="C723" s="8"/>
    </row>
    <row r="724" spans="1:3" s="1" customFormat="1" x14ac:dyDescent="0.35">
      <c r="A724" s="51"/>
      <c r="C724" s="8"/>
    </row>
    <row r="725" spans="1:3" s="1" customFormat="1" x14ac:dyDescent="0.35">
      <c r="A725" s="51"/>
      <c r="C725" s="8"/>
    </row>
    <row r="726" spans="1:3" s="1" customFormat="1" x14ac:dyDescent="0.35">
      <c r="A726" s="51"/>
      <c r="C726" s="8"/>
    </row>
    <row r="727" spans="1:3" s="1" customFormat="1" x14ac:dyDescent="0.35">
      <c r="A727" s="51"/>
      <c r="C727" s="8"/>
    </row>
    <row r="728" spans="1:3" s="1" customFormat="1" x14ac:dyDescent="0.35">
      <c r="A728" s="51"/>
      <c r="C728" s="8"/>
    </row>
    <row r="729" spans="1:3" s="1" customFormat="1" x14ac:dyDescent="0.35">
      <c r="A729" s="51"/>
      <c r="C729" s="8"/>
    </row>
    <row r="730" spans="1:3" s="1" customFormat="1" x14ac:dyDescent="0.35">
      <c r="A730" s="51"/>
      <c r="C730" s="8"/>
    </row>
    <row r="731" spans="1:3" s="1" customFormat="1" x14ac:dyDescent="0.35">
      <c r="A731" s="51"/>
      <c r="C731" s="8"/>
    </row>
    <row r="732" spans="1:3" s="1" customFormat="1" x14ac:dyDescent="0.35">
      <c r="A732" s="51"/>
      <c r="C732" s="8"/>
    </row>
    <row r="733" spans="1:3" s="1" customFormat="1" x14ac:dyDescent="0.35">
      <c r="A733" s="51"/>
      <c r="C733" s="8"/>
    </row>
    <row r="734" spans="1:3" s="1" customFormat="1" x14ac:dyDescent="0.35">
      <c r="A734" s="51"/>
      <c r="C734" s="8"/>
    </row>
    <row r="735" spans="1:3" s="1" customFormat="1" x14ac:dyDescent="0.35">
      <c r="A735" s="51"/>
      <c r="C735" s="8"/>
    </row>
    <row r="736" spans="1:3" s="1" customFormat="1" x14ac:dyDescent="0.35">
      <c r="A736" s="51"/>
      <c r="C736" s="8"/>
    </row>
    <row r="737" spans="1:3" s="1" customFormat="1" x14ac:dyDescent="0.35">
      <c r="A737" s="51"/>
      <c r="C737" s="8"/>
    </row>
    <row r="738" spans="1:3" s="1" customFormat="1" x14ac:dyDescent="0.35">
      <c r="A738" s="51"/>
      <c r="C738" s="8"/>
    </row>
    <row r="739" spans="1:3" s="1" customFormat="1" x14ac:dyDescent="0.35">
      <c r="A739" s="51"/>
      <c r="C739" s="8"/>
    </row>
    <row r="740" spans="1:3" s="1" customFormat="1" x14ac:dyDescent="0.35">
      <c r="A740" s="51"/>
      <c r="C740" s="8"/>
    </row>
    <row r="741" spans="1:3" s="1" customFormat="1" x14ac:dyDescent="0.35">
      <c r="A741" s="51"/>
      <c r="C741" s="8"/>
    </row>
    <row r="742" spans="1:3" s="1" customFormat="1" x14ac:dyDescent="0.35">
      <c r="A742" s="51"/>
      <c r="C742" s="8"/>
    </row>
    <row r="743" spans="1:3" s="1" customFormat="1" x14ac:dyDescent="0.35">
      <c r="A743" s="51"/>
      <c r="C743" s="8"/>
    </row>
    <row r="744" spans="1:3" s="1" customFormat="1" x14ac:dyDescent="0.35">
      <c r="A744" s="51"/>
      <c r="C744" s="8"/>
    </row>
    <row r="745" spans="1:3" s="1" customFormat="1" x14ac:dyDescent="0.35">
      <c r="A745" s="51"/>
      <c r="C745" s="8"/>
    </row>
    <row r="746" spans="1:3" s="1" customFormat="1" x14ac:dyDescent="0.35">
      <c r="A746" s="51"/>
      <c r="C746" s="8"/>
    </row>
    <row r="747" spans="1:3" s="1" customFormat="1" x14ac:dyDescent="0.35">
      <c r="A747" s="51"/>
      <c r="C747" s="8"/>
    </row>
    <row r="748" spans="1:3" s="1" customFormat="1" x14ac:dyDescent="0.35">
      <c r="A748" s="51"/>
      <c r="C748" s="8"/>
    </row>
    <row r="749" spans="1:3" s="1" customFormat="1" x14ac:dyDescent="0.35">
      <c r="A749" s="51"/>
      <c r="C749" s="8"/>
    </row>
    <row r="750" spans="1:3" s="1" customFormat="1" x14ac:dyDescent="0.35">
      <c r="A750" s="51"/>
      <c r="C750" s="8"/>
    </row>
    <row r="751" spans="1:3" s="1" customFormat="1" x14ac:dyDescent="0.35">
      <c r="A751" s="51"/>
      <c r="C751" s="8"/>
    </row>
    <row r="752" spans="1:3" s="1" customFormat="1" x14ac:dyDescent="0.35">
      <c r="A752" s="51"/>
      <c r="C752" s="8"/>
    </row>
    <row r="753" spans="1:3" s="1" customFormat="1" x14ac:dyDescent="0.35">
      <c r="A753" s="51"/>
      <c r="C753" s="8"/>
    </row>
    <row r="754" spans="1:3" s="1" customFormat="1" x14ac:dyDescent="0.35">
      <c r="A754" s="51"/>
      <c r="C754" s="8"/>
    </row>
    <row r="755" spans="1:3" s="1" customFormat="1" x14ac:dyDescent="0.35">
      <c r="A755" s="51"/>
      <c r="C755" s="8"/>
    </row>
    <row r="756" spans="1:3" s="1" customFormat="1" x14ac:dyDescent="0.35">
      <c r="A756" s="51"/>
      <c r="C756" s="8"/>
    </row>
    <row r="757" spans="1:3" s="1" customFormat="1" x14ac:dyDescent="0.35">
      <c r="A757" s="51"/>
      <c r="C757" s="8"/>
    </row>
    <row r="758" spans="1:3" s="1" customFormat="1" x14ac:dyDescent="0.35">
      <c r="A758" s="51"/>
      <c r="C758" s="8"/>
    </row>
    <row r="759" spans="1:3" s="1" customFormat="1" x14ac:dyDescent="0.35">
      <c r="A759" s="51"/>
      <c r="C759" s="8"/>
    </row>
    <row r="760" spans="1:3" s="1" customFormat="1" x14ac:dyDescent="0.35">
      <c r="A760" s="51"/>
      <c r="C760" s="8"/>
    </row>
    <row r="761" spans="1:3" s="1" customFormat="1" x14ac:dyDescent="0.35">
      <c r="A761" s="51"/>
      <c r="C761" s="8"/>
    </row>
    <row r="762" spans="1:3" s="1" customFormat="1" x14ac:dyDescent="0.35">
      <c r="A762" s="51"/>
      <c r="C762" s="8"/>
    </row>
    <row r="763" spans="1:3" s="1" customFormat="1" x14ac:dyDescent="0.35">
      <c r="A763" s="51"/>
      <c r="C763" s="8"/>
    </row>
    <row r="764" spans="1:3" s="1" customFormat="1" x14ac:dyDescent="0.35">
      <c r="A764" s="51"/>
      <c r="C764" s="8"/>
    </row>
    <row r="765" spans="1:3" s="1" customFormat="1" x14ac:dyDescent="0.35">
      <c r="A765" s="51"/>
      <c r="C765" s="8"/>
    </row>
    <row r="766" spans="1:3" s="1" customFormat="1" x14ac:dyDescent="0.35">
      <c r="A766" s="51"/>
      <c r="C766" s="8"/>
    </row>
    <row r="767" spans="1:3" s="1" customFormat="1" x14ac:dyDescent="0.35">
      <c r="A767" s="51"/>
      <c r="C767" s="8"/>
    </row>
    <row r="768" spans="1:3" s="1" customFormat="1" x14ac:dyDescent="0.35">
      <c r="A768" s="51"/>
      <c r="C768" s="8"/>
    </row>
    <row r="769" spans="1:3" s="1" customFormat="1" x14ac:dyDescent="0.35">
      <c r="A769" s="51"/>
      <c r="C769" s="8"/>
    </row>
    <row r="770" spans="1:3" s="1" customFormat="1" x14ac:dyDescent="0.35">
      <c r="A770" s="51"/>
      <c r="C770" s="8"/>
    </row>
    <row r="771" spans="1:3" s="1" customFormat="1" x14ac:dyDescent="0.35">
      <c r="A771" s="51"/>
      <c r="C771" s="8"/>
    </row>
    <row r="772" spans="1:3" s="1" customFormat="1" x14ac:dyDescent="0.35">
      <c r="A772" s="51"/>
      <c r="C772" s="8"/>
    </row>
    <row r="773" spans="1:3" s="1" customFormat="1" x14ac:dyDescent="0.35">
      <c r="A773" s="51"/>
      <c r="C773" s="8"/>
    </row>
    <row r="774" spans="1:3" s="1" customFormat="1" x14ac:dyDescent="0.35">
      <c r="A774" s="51"/>
      <c r="C774" s="8"/>
    </row>
    <row r="775" spans="1:3" s="1" customFormat="1" x14ac:dyDescent="0.35">
      <c r="A775" s="51"/>
      <c r="C775" s="8"/>
    </row>
    <row r="776" spans="1:3" s="1" customFormat="1" x14ac:dyDescent="0.35">
      <c r="A776" s="51"/>
      <c r="C776" s="8"/>
    </row>
    <row r="777" spans="1:3" s="1" customFormat="1" x14ac:dyDescent="0.35">
      <c r="A777" s="51"/>
      <c r="C777" s="8"/>
    </row>
    <row r="778" spans="1:3" s="1" customFormat="1" x14ac:dyDescent="0.35">
      <c r="A778" s="51"/>
      <c r="C778" s="8"/>
    </row>
    <row r="779" spans="1:3" s="1" customFormat="1" x14ac:dyDescent="0.35">
      <c r="A779" s="51"/>
      <c r="C779" s="8"/>
    </row>
    <row r="780" spans="1:3" s="1" customFormat="1" x14ac:dyDescent="0.35">
      <c r="A780" s="51"/>
      <c r="C780" s="8"/>
    </row>
    <row r="781" spans="1:3" s="1" customFormat="1" x14ac:dyDescent="0.35">
      <c r="A781" s="51"/>
      <c r="C781" s="8"/>
    </row>
    <row r="782" spans="1:3" s="1" customFormat="1" x14ac:dyDescent="0.35">
      <c r="A782" s="51"/>
      <c r="C782" s="8"/>
    </row>
    <row r="783" spans="1:3" s="1" customFormat="1" x14ac:dyDescent="0.35">
      <c r="A783" s="51"/>
      <c r="C783" s="8"/>
    </row>
    <row r="784" spans="1:3" s="1" customFormat="1" x14ac:dyDescent="0.35">
      <c r="A784" s="51"/>
      <c r="C784" s="8"/>
    </row>
    <row r="785" spans="1:3" s="1" customFormat="1" x14ac:dyDescent="0.35">
      <c r="A785" s="51"/>
      <c r="C785" s="8"/>
    </row>
    <row r="786" spans="1:3" s="1" customFormat="1" x14ac:dyDescent="0.35">
      <c r="A786" s="51"/>
      <c r="C786" s="8"/>
    </row>
    <row r="787" spans="1:3" s="1" customFormat="1" x14ac:dyDescent="0.35">
      <c r="A787" s="51"/>
      <c r="C787" s="8"/>
    </row>
    <row r="788" spans="1:3" s="1" customFormat="1" x14ac:dyDescent="0.35">
      <c r="A788" s="51"/>
      <c r="C788" s="8"/>
    </row>
    <row r="789" spans="1:3" s="1" customFormat="1" x14ac:dyDescent="0.35">
      <c r="A789" s="51"/>
      <c r="C789" s="8"/>
    </row>
    <row r="790" spans="1:3" s="1" customFormat="1" x14ac:dyDescent="0.35">
      <c r="A790" s="51"/>
      <c r="C790" s="8"/>
    </row>
    <row r="791" spans="1:3" s="1" customFormat="1" x14ac:dyDescent="0.35">
      <c r="A791" s="51"/>
      <c r="C791" s="8"/>
    </row>
    <row r="792" spans="1:3" s="1" customFormat="1" x14ac:dyDescent="0.35">
      <c r="A792" s="51"/>
      <c r="C792" s="8"/>
    </row>
    <row r="793" spans="1:3" s="1" customFormat="1" x14ac:dyDescent="0.35">
      <c r="A793" s="51"/>
      <c r="C793" s="8"/>
    </row>
    <row r="794" spans="1:3" s="1" customFormat="1" x14ac:dyDescent="0.35">
      <c r="A794" s="51"/>
      <c r="C794" s="8"/>
    </row>
    <row r="795" spans="1:3" s="1" customFormat="1" x14ac:dyDescent="0.35">
      <c r="A795" s="51"/>
      <c r="C795" s="8"/>
    </row>
    <row r="796" spans="1:3" s="1" customFormat="1" x14ac:dyDescent="0.35">
      <c r="A796" s="51"/>
      <c r="C796" s="8"/>
    </row>
    <row r="797" spans="1:3" s="1" customFormat="1" x14ac:dyDescent="0.35">
      <c r="A797" s="51"/>
      <c r="C797" s="8"/>
    </row>
    <row r="798" spans="1:3" s="1" customFormat="1" x14ac:dyDescent="0.35">
      <c r="A798" s="51"/>
      <c r="C798" s="8"/>
    </row>
    <row r="799" spans="1:3" s="1" customFormat="1" x14ac:dyDescent="0.35">
      <c r="A799" s="51"/>
      <c r="C799" s="8"/>
    </row>
    <row r="800" spans="1:3" s="1" customFormat="1" x14ac:dyDescent="0.35">
      <c r="A800" s="51"/>
      <c r="C800" s="8"/>
    </row>
    <row r="801" spans="1:3" s="1" customFormat="1" x14ac:dyDescent="0.35">
      <c r="A801" s="51"/>
      <c r="C801" s="8"/>
    </row>
    <row r="802" spans="1:3" s="1" customFormat="1" x14ac:dyDescent="0.35">
      <c r="A802" s="51"/>
      <c r="C802" s="8"/>
    </row>
    <row r="803" spans="1:3" s="1" customFormat="1" x14ac:dyDescent="0.35">
      <c r="A803" s="51"/>
      <c r="C803" s="8"/>
    </row>
    <row r="804" spans="1:3" s="1" customFormat="1" x14ac:dyDescent="0.35">
      <c r="A804" s="51"/>
      <c r="C804" s="8"/>
    </row>
    <row r="805" spans="1:3" s="1" customFormat="1" x14ac:dyDescent="0.35">
      <c r="A805" s="51"/>
      <c r="C805" s="8"/>
    </row>
    <row r="806" spans="1:3" s="1" customFormat="1" x14ac:dyDescent="0.35">
      <c r="A806" s="51"/>
      <c r="C806" s="8"/>
    </row>
    <row r="807" spans="1:3" s="1" customFormat="1" x14ac:dyDescent="0.35">
      <c r="A807" s="51"/>
      <c r="C807" s="8"/>
    </row>
    <row r="808" spans="1:3" s="1" customFormat="1" x14ac:dyDescent="0.35">
      <c r="A808" s="51"/>
      <c r="C808" s="8"/>
    </row>
    <row r="809" spans="1:3" s="1" customFormat="1" x14ac:dyDescent="0.35">
      <c r="A809" s="51"/>
      <c r="C809" s="8"/>
    </row>
    <row r="810" spans="1:3" s="1" customFormat="1" x14ac:dyDescent="0.35">
      <c r="A810" s="51"/>
      <c r="C810" s="8"/>
    </row>
    <row r="811" spans="1:3" s="1" customFormat="1" x14ac:dyDescent="0.35">
      <c r="A811" s="51"/>
      <c r="C811" s="8"/>
    </row>
    <row r="812" spans="1:3" s="1" customFormat="1" x14ac:dyDescent="0.35">
      <c r="A812" s="51"/>
      <c r="C812" s="8"/>
    </row>
    <row r="813" spans="1:3" s="1" customFormat="1" x14ac:dyDescent="0.35">
      <c r="A813" s="51"/>
      <c r="C813" s="8"/>
    </row>
    <row r="814" spans="1:3" s="1" customFormat="1" x14ac:dyDescent="0.35">
      <c r="A814" s="51"/>
      <c r="C814" s="8"/>
    </row>
    <row r="815" spans="1:3" s="1" customFormat="1" x14ac:dyDescent="0.35">
      <c r="A815" s="51"/>
      <c r="C815" s="8"/>
    </row>
    <row r="816" spans="1:3" s="1" customFormat="1" x14ac:dyDescent="0.35">
      <c r="A816" s="51"/>
      <c r="C816" s="8"/>
    </row>
    <row r="817" spans="1:3" s="1" customFormat="1" x14ac:dyDescent="0.35">
      <c r="A817" s="51"/>
      <c r="C817" s="8"/>
    </row>
    <row r="818" spans="1:3" s="1" customFormat="1" x14ac:dyDescent="0.35">
      <c r="A818" s="51"/>
      <c r="C818" s="8"/>
    </row>
    <row r="819" spans="1:3" s="1" customFormat="1" x14ac:dyDescent="0.35">
      <c r="A819" s="51"/>
      <c r="C819" s="8"/>
    </row>
    <row r="820" spans="1:3" s="1" customFormat="1" x14ac:dyDescent="0.35">
      <c r="A820" s="51"/>
      <c r="C820" s="8"/>
    </row>
    <row r="821" spans="1:3" s="1" customFormat="1" x14ac:dyDescent="0.35">
      <c r="A821" s="51"/>
      <c r="C821" s="8"/>
    </row>
    <row r="822" spans="1:3" s="1" customFormat="1" x14ac:dyDescent="0.35">
      <c r="A822" s="51"/>
      <c r="C822" s="8"/>
    </row>
    <row r="823" spans="1:3" s="1" customFormat="1" x14ac:dyDescent="0.35">
      <c r="A823" s="51"/>
      <c r="C823" s="8"/>
    </row>
    <row r="824" spans="1:3" s="1" customFormat="1" x14ac:dyDescent="0.35">
      <c r="A824" s="51"/>
      <c r="C824" s="8"/>
    </row>
    <row r="825" spans="1:3" s="1" customFormat="1" x14ac:dyDescent="0.35">
      <c r="A825" s="51"/>
      <c r="C825" s="8"/>
    </row>
    <row r="826" spans="1:3" s="1" customFormat="1" x14ac:dyDescent="0.35">
      <c r="A826" s="51"/>
      <c r="C826" s="8"/>
    </row>
    <row r="827" spans="1:3" s="1" customFormat="1" x14ac:dyDescent="0.35">
      <c r="A827" s="51"/>
      <c r="C827" s="8"/>
    </row>
    <row r="828" spans="1:3" s="1" customFormat="1" x14ac:dyDescent="0.35">
      <c r="A828" s="51"/>
      <c r="C828" s="8"/>
    </row>
    <row r="829" spans="1:3" s="1" customFormat="1" x14ac:dyDescent="0.35">
      <c r="A829" s="51"/>
      <c r="C829" s="8"/>
    </row>
    <row r="830" spans="1:3" s="1" customFormat="1" x14ac:dyDescent="0.35">
      <c r="A830" s="51"/>
      <c r="C830" s="8"/>
    </row>
    <row r="831" spans="1:3" s="1" customFormat="1" x14ac:dyDescent="0.35">
      <c r="A831" s="51"/>
      <c r="C831" s="8"/>
    </row>
    <row r="832" spans="1:3" s="1" customFormat="1" x14ac:dyDescent="0.35">
      <c r="A832" s="51"/>
      <c r="C832" s="8"/>
    </row>
    <row r="833" spans="1:3" s="1" customFormat="1" x14ac:dyDescent="0.35">
      <c r="A833" s="51"/>
      <c r="C833" s="8"/>
    </row>
    <row r="834" spans="1:3" s="1" customFormat="1" x14ac:dyDescent="0.35">
      <c r="A834" s="51"/>
      <c r="C834" s="8"/>
    </row>
    <row r="835" spans="1:3" s="1" customFormat="1" x14ac:dyDescent="0.35">
      <c r="A835" s="51"/>
      <c r="C835" s="8"/>
    </row>
    <row r="836" spans="1:3" s="1" customFormat="1" x14ac:dyDescent="0.35">
      <c r="A836" s="51"/>
      <c r="C836" s="8"/>
    </row>
    <row r="837" spans="1:3" s="1" customFormat="1" x14ac:dyDescent="0.35">
      <c r="A837" s="51"/>
      <c r="C837" s="8"/>
    </row>
    <row r="838" spans="1:3" s="1" customFormat="1" x14ac:dyDescent="0.35">
      <c r="A838" s="51"/>
      <c r="C838" s="8"/>
    </row>
    <row r="839" spans="1:3" s="1" customFormat="1" x14ac:dyDescent="0.35">
      <c r="A839" s="51"/>
      <c r="C839" s="8"/>
    </row>
    <row r="840" spans="1:3" s="1" customFormat="1" x14ac:dyDescent="0.35">
      <c r="A840" s="51"/>
      <c r="C840" s="8"/>
    </row>
    <row r="841" spans="1:3" s="1" customFormat="1" x14ac:dyDescent="0.35">
      <c r="A841" s="51"/>
      <c r="C841" s="8"/>
    </row>
    <row r="842" spans="1:3" s="1" customFormat="1" x14ac:dyDescent="0.35">
      <c r="A842" s="51"/>
      <c r="C842" s="8"/>
    </row>
    <row r="843" spans="1:3" s="1" customFormat="1" x14ac:dyDescent="0.35">
      <c r="A843" s="51"/>
      <c r="C843" s="8"/>
    </row>
    <row r="844" spans="1:3" s="1" customFormat="1" x14ac:dyDescent="0.35">
      <c r="A844" s="51"/>
      <c r="C844" s="8"/>
    </row>
    <row r="845" spans="1:3" s="1" customFormat="1" x14ac:dyDescent="0.35">
      <c r="A845" s="51"/>
      <c r="C845" s="8"/>
    </row>
    <row r="846" spans="1:3" s="1" customFormat="1" x14ac:dyDescent="0.35">
      <c r="A846" s="51"/>
      <c r="C846" s="8"/>
    </row>
    <row r="847" spans="1:3" s="1" customFormat="1" x14ac:dyDescent="0.35">
      <c r="A847" s="51"/>
      <c r="C847" s="8"/>
    </row>
    <row r="848" spans="1:3" s="1" customFormat="1" x14ac:dyDescent="0.35">
      <c r="A848" s="51"/>
      <c r="C848" s="8"/>
    </row>
    <row r="849" spans="1:3" s="1" customFormat="1" x14ac:dyDescent="0.35">
      <c r="A849" s="51"/>
      <c r="C849" s="8"/>
    </row>
    <row r="850" spans="1:3" s="1" customFormat="1" x14ac:dyDescent="0.35">
      <c r="A850" s="51"/>
      <c r="C850" s="8"/>
    </row>
    <row r="851" spans="1:3" s="1" customFormat="1" x14ac:dyDescent="0.35">
      <c r="A851" s="51"/>
      <c r="C851" s="8"/>
    </row>
    <row r="852" spans="1:3" s="1" customFormat="1" x14ac:dyDescent="0.35">
      <c r="A852" s="51"/>
      <c r="C852" s="8"/>
    </row>
    <row r="853" spans="1:3" s="1" customFormat="1" x14ac:dyDescent="0.35">
      <c r="A853" s="51"/>
      <c r="C853" s="8"/>
    </row>
    <row r="854" spans="1:3" s="1" customFormat="1" x14ac:dyDescent="0.35">
      <c r="A854" s="51"/>
      <c r="C854" s="8"/>
    </row>
    <row r="855" spans="1:3" s="1" customFormat="1" x14ac:dyDescent="0.35">
      <c r="A855" s="51"/>
      <c r="C855" s="8"/>
    </row>
    <row r="856" spans="1:3" s="1" customFormat="1" x14ac:dyDescent="0.35">
      <c r="A856" s="51"/>
      <c r="C856" s="8"/>
    </row>
    <row r="857" spans="1:3" s="1" customFormat="1" x14ac:dyDescent="0.35">
      <c r="A857" s="51"/>
      <c r="C857" s="8"/>
    </row>
    <row r="858" spans="1:3" s="1" customFormat="1" x14ac:dyDescent="0.35">
      <c r="A858" s="51"/>
      <c r="C858" s="8"/>
    </row>
    <row r="859" spans="1:3" s="1" customFormat="1" x14ac:dyDescent="0.35">
      <c r="A859" s="51"/>
      <c r="C859" s="8"/>
    </row>
    <row r="860" spans="1:3" s="1" customFormat="1" x14ac:dyDescent="0.35">
      <c r="A860" s="51"/>
      <c r="C860" s="8"/>
    </row>
    <row r="861" spans="1:3" s="1" customFormat="1" x14ac:dyDescent="0.35">
      <c r="A861" s="51"/>
      <c r="C861" s="8"/>
    </row>
    <row r="862" spans="1:3" s="1" customFormat="1" x14ac:dyDescent="0.35">
      <c r="A862" s="51"/>
      <c r="C862" s="8"/>
    </row>
    <row r="863" spans="1:3" s="1" customFormat="1" x14ac:dyDescent="0.35">
      <c r="A863" s="51"/>
      <c r="C863" s="8"/>
    </row>
    <row r="864" spans="1:3" s="1" customFormat="1" x14ac:dyDescent="0.35">
      <c r="A864" s="51"/>
      <c r="C864" s="8"/>
    </row>
    <row r="865" spans="1:3" s="1" customFormat="1" x14ac:dyDescent="0.35">
      <c r="A865" s="51"/>
      <c r="C865" s="8"/>
    </row>
    <row r="866" spans="1:3" s="1" customFormat="1" x14ac:dyDescent="0.35">
      <c r="A866" s="51"/>
      <c r="C866" s="8"/>
    </row>
    <row r="867" spans="1:3" s="1" customFormat="1" x14ac:dyDescent="0.35">
      <c r="A867" s="51"/>
      <c r="C867" s="8"/>
    </row>
    <row r="868" spans="1:3" s="1" customFormat="1" x14ac:dyDescent="0.35">
      <c r="A868" s="51"/>
      <c r="C868" s="8"/>
    </row>
    <row r="869" spans="1:3" s="1" customFormat="1" x14ac:dyDescent="0.35">
      <c r="A869" s="51"/>
      <c r="C869" s="8"/>
    </row>
    <row r="870" spans="1:3" s="1" customFormat="1" x14ac:dyDescent="0.35">
      <c r="A870" s="51"/>
      <c r="C870" s="8"/>
    </row>
    <row r="871" spans="1:3" s="1" customFormat="1" x14ac:dyDescent="0.35">
      <c r="A871" s="51"/>
      <c r="C871" s="8"/>
    </row>
    <row r="872" spans="1:3" s="1" customFormat="1" x14ac:dyDescent="0.35">
      <c r="A872" s="51"/>
      <c r="C872" s="8"/>
    </row>
    <row r="873" spans="1:3" s="1" customFormat="1" x14ac:dyDescent="0.35">
      <c r="A873" s="51"/>
      <c r="C873" s="8"/>
    </row>
    <row r="874" spans="1:3" s="1" customFormat="1" x14ac:dyDescent="0.35">
      <c r="A874" s="51"/>
      <c r="C874" s="8"/>
    </row>
    <row r="875" spans="1:3" s="1" customFormat="1" x14ac:dyDescent="0.35">
      <c r="A875" s="51"/>
      <c r="C875" s="8"/>
    </row>
    <row r="876" spans="1:3" s="1" customFormat="1" x14ac:dyDescent="0.35">
      <c r="A876" s="51"/>
      <c r="C876" s="8"/>
    </row>
    <row r="877" spans="1:3" s="1" customFormat="1" x14ac:dyDescent="0.35">
      <c r="A877" s="51"/>
      <c r="C877" s="8"/>
    </row>
    <row r="878" spans="1:3" s="1" customFormat="1" x14ac:dyDescent="0.35">
      <c r="A878" s="51"/>
      <c r="C878" s="8"/>
    </row>
    <row r="879" spans="1:3" s="1" customFormat="1" x14ac:dyDescent="0.35">
      <c r="A879" s="51"/>
      <c r="C879" s="8"/>
    </row>
    <row r="880" spans="1:3" s="1" customFormat="1" x14ac:dyDescent="0.35">
      <c r="A880" s="51"/>
      <c r="C880" s="8"/>
    </row>
    <row r="881" spans="1:3" s="1" customFormat="1" x14ac:dyDescent="0.35">
      <c r="A881" s="51"/>
      <c r="C881" s="8"/>
    </row>
    <row r="882" spans="1:3" s="1" customFormat="1" x14ac:dyDescent="0.35">
      <c r="A882" s="51"/>
      <c r="C882" s="8"/>
    </row>
    <row r="883" spans="1:3" s="1" customFormat="1" x14ac:dyDescent="0.35">
      <c r="A883" s="51"/>
      <c r="C883" s="8"/>
    </row>
    <row r="884" spans="1:3" s="1" customFormat="1" x14ac:dyDescent="0.35">
      <c r="A884" s="51"/>
      <c r="C884" s="8"/>
    </row>
    <row r="885" spans="1:3" s="1" customFormat="1" x14ac:dyDescent="0.35">
      <c r="A885" s="51"/>
      <c r="C885" s="8"/>
    </row>
    <row r="886" spans="1:3" s="1" customFormat="1" x14ac:dyDescent="0.35">
      <c r="A886" s="51"/>
      <c r="C886" s="8"/>
    </row>
    <row r="887" spans="1:3" s="1" customFormat="1" x14ac:dyDescent="0.35">
      <c r="A887" s="51"/>
      <c r="C887" s="8"/>
    </row>
    <row r="888" spans="1:3" s="1" customFormat="1" x14ac:dyDescent="0.35">
      <c r="A888" s="51"/>
      <c r="C888" s="8"/>
    </row>
    <row r="889" spans="1:3" s="1" customFormat="1" x14ac:dyDescent="0.35">
      <c r="A889" s="51"/>
      <c r="C889" s="8"/>
    </row>
    <row r="890" spans="1:3" s="1" customFormat="1" x14ac:dyDescent="0.35">
      <c r="A890" s="51"/>
      <c r="C890" s="8"/>
    </row>
    <row r="891" spans="1:3" s="1" customFormat="1" x14ac:dyDescent="0.35">
      <c r="A891" s="51"/>
      <c r="C891" s="8"/>
    </row>
    <row r="892" spans="1:3" s="1" customFormat="1" x14ac:dyDescent="0.35">
      <c r="A892" s="51"/>
      <c r="C892" s="8"/>
    </row>
    <row r="893" spans="1:3" s="1" customFormat="1" x14ac:dyDescent="0.35">
      <c r="A893" s="51"/>
      <c r="C893" s="8"/>
    </row>
    <row r="894" spans="1:3" s="1" customFormat="1" x14ac:dyDescent="0.35">
      <c r="A894" s="51"/>
      <c r="C894" s="8"/>
    </row>
    <row r="895" spans="1:3" s="1" customFormat="1" x14ac:dyDescent="0.35">
      <c r="A895" s="51"/>
      <c r="C895" s="8"/>
    </row>
    <row r="896" spans="1:3" s="1" customFormat="1" x14ac:dyDescent="0.35">
      <c r="A896" s="51"/>
      <c r="C896" s="8"/>
    </row>
    <row r="897" spans="1:3" s="1" customFormat="1" x14ac:dyDescent="0.35">
      <c r="A897" s="51"/>
      <c r="C897" s="8"/>
    </row>
    <row r="898" spans="1:3" s="1" customFormat="1" x14ac:dyDescent="0.35">
      <c r="A898" s="51"/>
      <c r="C898" s="8"/>
    </row>
    <row r="899" spans="1:3" s="1" customFormat="1" x14ac:dyDescent="0.35">
      <c r="A899" s="51"/>
      <c r="C899" s="8"/>
    </row>
    <row r="900" spans="1:3" s="1" customFormat="1" x14ac:dyDescent="0.35">
      <c r="A900" s="51"/>
      <c r="C900" s="8"/>
    </row>
    <row r="901" spans="1:3" s="1" customFormat="1" x14ac:dyDescent="0.35">
      <c r="A901" s="51"/>
      <c r="C901" s="8"/>
    </row>
    <row r="902" spans="1:3" s="1" customFormat="1" x14ac:dyDescent="0.35">
      <c r="A902" s="51"/>
      <c r="C902" s="8"/>
    </row>
    <row r="903" spans="1:3" s="1" customFormat="1" x14ac:dyDescent="0.35">
      <c r="A903" s="51"/>
      <c r="C903" s="8"/>
    </row>
    <row r="904" spans="1:3" s="1" customFormat="1" x14ac:dyDescent="0.35">
      <c r="A904" s="51"/>
      <c r="C904" s="8"/>
    </row>
    <row r="905" spans="1:3" s="1" customFormat="1" x14ac:dyDescent="0.35">
      <c r="A905" s="51"/>
      <c r="C905" s="8"/>
    </row>
    <row r="906" spans="1:3" s="1" customFormat="1" x14ac:dyDescent="0.35">
      <c r="A906" s="51"/>
      <c r="C906" s="8"/>
    </row>
    <row r="907" spans="1:3" s="1" customFormat="1" x14ac:dyDescent="0.35">
      <c r="A907" s="51"/>
      <c r="C907" s="8"/>
    </row>
    <row r="908" spans="1:3" s="1" customFormat="1" x14ac:dyDescent="0.35">
      <c r="A908" s="51"/>
      <c r="C908" s="8"/>
    </row>
    <row r="909" spans="1:3" s="1" customFormat="1" x14ac:dyDescent="0.35">
      <c r="A909" s="51"/>
      <c r="C909" s="8"/>
    </row>
    <row r="910" spans="1:3" s="1" customFormat="1" x14ac:dyDescent="0.35">
      <c r="A910" s="51"/>
      <c r="C910" s="8"/>
    </row>
    <row r="911" spans="1:3" s="1" customFormat="1" x14ac:dyDescent="0.35">
      <c r="A911" s="51"/>
      <c r="C911" s="8"/>
    </row>
    <row r="912" spans="1:3" s="1" customFormat="1" x14ac:dyDescent="0.35">
      <c r="A912" s="51"/>
      <c r="C912" s="8"/>
    </row>
    <row r="913" spans="1:3" s="1" customFormat="1" x14ac:dyDescent="0.35">
      <c r="A913" s="51"/>
      <c r="C913" s="8"/>
    </row>
    <row r="914" spans="1:3" s="1" customFormat="1" x14ac:dyDescent="0.35">
      <c r="A914" s="51"/>
      <c r="C914" s="8"/>
    </row>
    <row r="915" spans="1:3" s="1" customFormat="1" x14ac:dyDescent="0.35">
      <c r="A915" s="51"/>
      <c r="C915" s="8"/>
    </row>
    <row r="916" spans="1:3" s="1" customFormat="1" x14ac:dyDescent="0.35">
      <c r="A916" s="51"/>
      <c r="C916" s="8"/>
    </row>
    <row r="917" spans="1:3" s="1" customFormat="1" x14ac:dyDescent="0.35">
      <c r="A917" s="51"/>
      <c r="C917" s="8"/>
    </row>
    <row r="918" spans="1:3" s="1" customFormat="1" x14ac:dyDescent="0.35">
      <c r="A918" s="51"/>
      <c r="C918" s="8"/>
    </row>
    <row r="919" spans="1:3" s="1" customFormat="1" x14ac:dyDescent="0.35">
      <c r="A919" s="51"/>
      <c r="C919" s="8"/>
    </row>
    <row r="920" spans="1:3" s="1" customFormat="1" x14ac:dyDescent="0.35">
      <c r="A920" s="51"/>
      <c r="C920" s="8"/>
    </row>
    <row r="921" spans="1:3" s="1" customFormat="1" x14ac:dyDescent="0.35">
      <c r="A921" s="51"/>
      <c r="C921" s="8"/>
    </row>
    <row r="922" spans="1:3" s="1" customFormat="1" x14ac:dyDescent="0.35">
      <c r="A922" s="51"/>
      <c r="C922" s="8"/>
    </row>
    <row r="923" spans="1:3" s="1" customFormat="1" x14ac:dyDescent="0.35">
      <c r="A923" s="51"/>
      <c r="C923" s="8"/>
    </row>
    <row r="924" spans="1:3" s="1" customFormat="1" x14ac:dyDescent="0.35">
      <c r="A924" s="51"/>
      <c r="C924" s="8"/>
    </row>
    <row r="925" spans="1:3" s="1" customFormat="1" x14ac:dyDescent="0.35">
      <c r="A925" s="51"/>
      <c r="C925" s="8"/>
    </row>
    <row r="926" spans="1:3" s="1" customFormat="1" x14ac:dyDescent="0.35">
      <c r="A926" s="51"/>
      <c r="C926" s="8"/>
    </row>
    <row r="927" spans="1:3" s="1" customFormat="1" x14ac:dyDescent="0.35">
      <c r="A927" s="51"/>
      <c r="C927" s="8"/>
    </row>
    <row r="928" spans="1:3" s="1" customFormat="1" x14ac:dyDescent="0.35">
      <c r="A928" s="51"/>
      <c r="C928" s="8"/>
    </row>
    <row r="929" spans="1:3" s="1" customFormat="1" x14ac:dyDescent="0.35">
      <c r="A929" s="51"/>
      <c r="C929" s="8"/>
    </row>
    <row r="930" spans="1:3" s="1" customFormat="1" x14ac:dyDescent="0.35">
      <c r="A930" s="51"/>
      <c r="C930" s="8"/>
    </row>
    <row r="931" spans="1:3" s="1" customFormat="1" x14ac:dyDescent="0.35">
      <c r="A931" s="51"/>
      <c r="C931" s="8"/>
    </row>
    <row r="932" spans="1:3" s="1" customFormat="1" x14ac:dyDescent="0.35">
      <c r="A932" s="51"/>
      <c r="C932" s="8"/>
    </row>
    <row r="933" spans="1:3" s="1" customFormat="1" x14ac:dyDescent="0.35">
      <c r="A933" s="51"/>
      <c r="C933" s="8"/>
    </row>
    <row r="934" spans="1:3" s="1" customFormat="1" x14ac:dyDescent="0.35">
      <c r="A934" s="51"/>
      <c r="C934" s="8"/>
    </row>
    <row r="935" spans="1:3" s="1" customFormat="1" x14ac:dyDescent="0.35">
      <c r="A935" s="51"/>
      <c r="C935" s="8"/>
    </row>
    <row r="936" spans="1:3" s="1" customFormat="1" x14ac:dyDescent="0.35">
      <c r="A936" s="51"/>
      <c r="C936" s="8"/>
    </row>
    <row r="937" spans="1:3" s="1" customFormat="1" x14ac:dyDescent="0.35">
      <c r="A937" s="51"/>
      <c r="C937" s="8"/>
    </row>
    <row r="938" spans="1:3" s="1" customFormat="1" x14ac:dyDescent="0.35">
      <c r="A938" s="51"/>
      <c r="C938" s="8"/>
    </row>
    <row r="939" spans="1:3" s="1" customFormat="1" x14ac:dyDescent="0.35">
      <c r="A939" s="51"/>
      <c r="C939" s="8"/>
    </row>
    <row r="940" spans="1:3" s="1" customFormat="1" x14ac:dyDescent="0.35">
      <c r="A940" s="51"/>
      <c r="C940" s="8"/>
    </row>
    <row r="941" spans="1:3" s="1" customFormat="1" x14ac:dyDescent="0.35">
      <c r="A941" s="51"/>
      <c r="C941" s="8"/>
    </row>
    <row r="942" spans="1:3" s="1" customFormat="1" x14ac:dyDescent="0.35">
      <c r="A942" s="51"/>
      <c r="C942" s="8"/>
    </row>
    <row r="943" spans="1:3" s="1" customFormat="1" x14ac:dyDescent="0.35">
      <c r="A943" s="51"/>
      <c r="C943" s="8"/>
    </row>
    <row r="944" spans="1:3" s="1" customFormat="1" x14ac:dyDescent="0.35">
      <c r="A944" s="51"/>
      <c r="C944" s="8"/>
    </row>
    <row r="945" spans="1:3" s="1" customFormat="1" x14ac:dyDescent="0.35">
      <c r="A945" s="51"/>
      <c r="C945" s="8"/>
    </row>
    <row r="946" spans="1:3" s="1" customFormat="1" x14ac:dyDescent="0.35">
      <c r="A946" s="51"/>
      <c r="C946" s="8"/>
    </row>
    <row r="947" spans="1:3" s="1" customFormat="1" x14ac:dyDescent="0.35">
      <c r="A947" s="51"/>
      <c r="C947" s="8"/>
    </row>
    <row r="948" spans="1:3" s="1" customFormat="1" x14ac:dyDescent="0.35">
      <c r="A948" s="51"/>
      <c r="C948" s="8"/>
    </row>
    <row r="949" spans="1:3" s="1" customFormat="1" x14ac:dyDescent="0.35">
      <c r="A949" s="51"/>
      <c r="C949" s="8"/>
    </row>
    <row r="950" spans="1:3" s="1" customFormat="1" x14ac:dyDescent="0.35">
      <c r="A950" s="51"/>
      <c r="C950" s="8"/>
    </row>
    <row r="951" spans="1:3" s="1" customFormat="1" x14ac:dyDescent="0.35">
      <c r="A951" s="51"/>
      <c r="C951" s="8"/>
    </row>
    <row r="952" spans="1:3" s="1" customFormat="1" x14ac:dyDescent="0.35">
      <c r="A952" s="51"/>
      <c r="C952" s="8"/>
    </row>
    <row r="953" spans="1:3" s="1" customFormat="1" x14ac:dyDescent="0.35">
      <c r="A953" s="51"/>
      <c r="C953" s="8"/>
    </row>
    <row r="954" spans="1:3" s="1" customFormat="1" x14ac:dyDescent="0.35">
      <c r="A954" s="51"/>
      <c r="C954" s="8"/>
    </row>
    <row r="955" spans="1:3" s="1" customFormat="1" x14ac:dyDescent="0.35">
      <c r="A955" s="51"/>
      <c r="C955" s="8"/>
    </row>
    <row r="956" spans="1:3" s="1" customFormat="1" x14ac:dyDescent="0.35">
      <c r="A956" s="51"/>
      <c r="C956" s="8"/>
    </row>
    <row r="957" spans="1:3" s="1" customFormat="1" x14ac:dyDescent="0.35">
      <c r="A957" s="51"/>
      <c r="C957" s="8"/>
    </row>
    <row r="958" spans="1:3" s="1" customFormat="1" x14ac:dyDescent="0.35">
      <c r="A958" s="51"/>
      <c r="C958" s="8"/>
    </row>
    <row r="959" spans="1:3" s="1" customFormat="1" x14ac:dyDescent="0.35">
      <c r="A959" s="51"/>
      <c r="C959" s="8"/>
    </row>
    <row r="960" spans="1:3" s="1" customFormat="1" x14ac:dyDescent="0.35">
      <c r="A960" s="51"/>
      <c r="C960" s="8"/>
    </row>
    <row r="961" spans="1:3" s="1" customFormat="1" x14ac:dyDescent="0.35">
      <c r="A961" s="51"/>
      <c r="C961" s="8"/>
    </row>
    <row r="962" spans="1:3" s="1" customFormat="1" x14ac:dyDescent="0.35">
      <c r="A962" s="51"/>
      <c r="C962" s="8"/>
    </row>
    <row r="963" spans="1:3" s="1" customFormat="1" x14ac:dyDescent="0.35">
      <c r="A963" s="51"/>
      <c r="C963" s="8"/>
    </row>
    <row r="964" spans="1:3" s="1" customFormat="1" x14ac:dyDescent="0.35">
      <c r="A964" s="51"/>
      <c r="C964" s="8"/>
    </row>
    <row r="965" spans="1:3" s="1" customFormat="1" x14ac:dyDescent="0.35">
      <c r="A965" s="51"/>
      <c r="C965" s="8"/>
    </row>
    <row r="966" spans="1:3" s="1" customFormat="1" x14ac:dyDescent="0.35">
      <c r="A966" s="51"/>
      <c r="C966" s="8"/>
    </row>
    <row r="967" spans="1:3" s="1" customFormat="1" x14ac:dyDescent="0.35">
      <c r="A967" s="51"/>
      <c r="C967" s="8"/>
    </row>
    <row r="968" spans="1:3" s="1" customFormat="1" x14ac:dyDescent="0.35">
      <c r="A968" s="51"/>
      <c r="C968" s="8"/>
    </row>
    <row r="969" spans="1:3" s="1" customFormat="1" x14ac:dyDescent="0.35">
      <c r="A969" s="51"/>
      <c r="C969" s="8"/>
    </row>
    <row r="970" spans="1:3" s="1" customFormat="1" x14ac:dyDescent="0.35">
      <c r="A970" s="51"/>
      <c r="C970" s="8"/>
    </row>
    <row r="971" spans="1:3" s="1" customFormat="1" x14ac:dyDescent="0.35">
      <c r="A971" s="51"/>
      <c r="C971" s="8"/>
    </row>
    <row r="972" spans="1:3" s="1" customFormat="1" x14ac:dyDescent="0.35">
      <c r="A972" s="51"/>
      <c r="C972" s="8"/>
    </row>
    <row r="973" spans="1:3" s="1" customFormat="1" x14ac:dyDescent="0.35">
      <c r="A973" s="51"/>
      <c r="C973" s="8"/>
    </row>
    <row r="974" spans="1:3" s="1" customFormat="1" x14ac:dyDescent="0.35">
      <c r="A974" s="51"/>
      <c r="C974" s="8"/>
    </row>
    <row r="975" spans="1:3" s="1" customFormat="1" x14ac:dyDescent="0.35">
      <c r="A975" s="51"/>
      <c r="C975" s="8"/>
    </row>
    <row r="976" spans="1:3" s="1" customFormat="1" x14ac:dyDescent="0.35">
      <c r="A976" s="51"/>
      <c r="C976" s="8"/>
    </row>
    <row r="977" spans="1:3" s="1" customFormat="1" x14ac:dyDescent="0.35">
      <c r="A977" s="51"/>
      <c r="C977" s="8"/>
    </row>
    <row r="978" spans="1:3" s="1" customFormat="1" x14ac:dyDescent="0.35">
      <c r="A978" s="51"/>
      <c r="C978" s="8"/>
    </row>
    <row r="979" spans="1:3" s="1" customFormat="1" x14ac:dyDescent="0.35">
      <c r="A979" s="51"/>
      <c r="C979" s="8"/>
    </row>
    <row r="980" spans="1:3" s="1" customFormat="1" x14ac:dyDescent="0.35">
      <c r="A980" s="51"/>
      <c r="C980" s="8"/>
    </row>
    <row r="981" spans="1:3" s="1" customFormat="1" x14ac:dyDescent="0.35">
      <c r="A981" s="51"/>
      <c r="C981" s="8"/>
    </row>
    <row r="982" spans="1:3" s="1" customFormat="1" x14ac:dyDescent="0.35">
      <c r="A982" s="51"/>
      <c r="C982" s="8"/>
    </row>
    <row r="983" spans="1:3" s="1" customFormat="1" x14ac:dyDescent="0.35">
      <c r="A983" s="51"/>
      <c r="C983" s="8"/>
    </row>
    <row r="984" spans="1:3" s="1" customFormat="1" x14ac:dyDescent="0.35">
      <c r="A984" s="51"/>
      <c r="C984" s="8"/>
    </row>
    <row r="985" spans="1:3" s="1" customFormat="1" x14ac:dyDescent="0.35">
      <c r="A985" s="51"/>
      <c r="C985" s="8"/>
    </row>
    <row r="986" spans="1:3" s="1" customFormat="1" x14ac:dyDescent="0.35">
      <c r="A986" s="51"/>
      <c r="C986" s="8"/>
    </row>
    <row r="987" spans="1:3" s="1" customFormat="1" x14ac:dyDescent="0.35">
      <c r="A987" s="51"/>
      <c r="C987" s="8"/>
    </row>
    <row r="988" spans="1:3" s="1" customFormat="1" x14ac:dyDescent="0.35">
      <c r="A988" s="51"/>
      <c r="C988" s="8"/>
    </row>
    <row r="989" spans="1:3" s="1" customFormat="1" x14ac:dyDescent="0.35">
      <c r="A989" s="51"/>
      <c r="C989" s="8"/>
    </row>
    <row r="990" spans="1:3" s="1" customFormat="1" x14ac:dyDescent="0.35">
      <c r="A990" s="51"/>
      <c r="C990" s="8"/>
    </row>
    <row r="991" spans="1:3" s="1" customFormat="1" x14ac:dyDescent="0.35">
      <c r="A991" s="51"/>
      <c r="C991" s="8"/>
    </row>
    <row r="992" spans="1:3" s="1" customFormat="1" x14ac:dyDescent="0.35">
      <c r="A992" s="51"/>
      <c r="C992" s="8"/>
    </row>
    <row r="993" spans="1:3" s="1" customFormat="1" x14ac:dyDescent="0.35">
      <c r="A993" s="51"/>
      <c r="C993" s="8"/>
    </row>
    <row r="994" spans="1:3" s="1" customFormat="1" x14ac:dyDescent="0.35">
      <c r="A994" s="51"/>
      <c r="C994" s="8"/>
    </row>
    <row r="995" spans="1:3" s="1" customFormat="1" x14ac:dyDescent="0.35">
      <c r="A995" s="51"/>
      <c r="C995" s="8"/>
    </row>
    <row r="996" spans="1:3" s="1" customFormat="1" x14ac:dyDescent="0.35">
      <c r="A996" s="51"/>
      <c r="C996" s="8"/>
    </row>
    <row r="997" spans="1:3" s="1" customFormat="1" x14ac:dyDescent="0.35">
      <c r="A997" s="51"/>
      <c r="C997" s="8"/>
    </row>
    <row r="998" spans="1:3" s="1" customFormat="1" x14ac:dyDescent="0.35">
      <c r="A998" s="51"/>
      <c r="C998" s="8"/>
    </row>
    <row r="999" spans="1:3" s="1" customFormat="1" x14ac:dyDescent="0.35">
      <c r="A999" s="51"/>
      <c r="C999" s="8"/>
    </row>
    <row r="1000" spans="1:3" s="1" customFormat="1" x14ac:dyDescent="0.35">
      <c r="A1000" s="51"/>
      <c r="C1000" s="8"/>
    </row>
    <row r="1001" spans="1:3" s="1" customFormat="1" x14ac:dyDescent="0.35">
      <c r="A1001" s="51"/>
      <c r="C1001" s="8"/>
    </row>
    <row r="1002" spans="1:3" s="1" customFormat="1" x14ac:dyDescent="0.35">
      <c r="A1002" s="51"/>
      <c r="C1002" s="8"/>
    </row>
    <row r="1003" spans="1:3" s="1" customFormat="1" x14ac:dyDescent="0.35">
      <c r="A1003" s="51"/>
      <c r="C1003" s="8"/>
    </row>
    <row r="1004" spans="1:3" s="1" customFormat="1" x14ac:dyDescent="0.35">
      <c r="A1004" s="51"/>
      <c r="C1004" s="8"/>
    </row>
    <row r="1005" spans="1:3" s="1" customFormat="1" x14ac:dyDescent="0.35">
      <c r="A1005" s="51"/>
      <c r="C1005" s="8"/>
    </row>
    <row r="1006" spans="1:3" s="1" customFormat="1" x14ac:dyDescent="0.35">
      <c r="A1006" s="51"/>
      <c r="C1006" s="8"/>
    </row>
    <row r="1007" spans="1:3" s="1" customFormat="1" x14ac:dyDescent="0.35">
      <c r="A1007" s="51"/>
      <c r="C1007" s="8"/>
    </row>
    <row r="1008" spans="1:3" s="1" customFormat="1" x14ac:dyDescent="0.35">
      <c r="A1008" s="51"/>
      <c r="C1008" s="8"/>
    </row>
    <row r="1009" spans="1:3" s="1" customFormat="1" x14ac:dyDescent="0.35">
      <c r="A1009" s="51"/>
      <c r="C1009" s="8"/>
    </row>
    <row r="1010" spans="1:3" s="1" customFormat="1" x14ac:dyDescent="0.35">
      <c r="A1010" s="51"/>
      <c r="C1010" s="8"/>
    </row>
    <row r="1011" spans="1:3" s="1" customFormat="1" x14ac:dyDescent="0.35">
      <c r="A1011" s="51"/>
      <c r="C1011" s="8"/>
    </row>
    <row r="1012" spans="1:3" s="1" customFormat="1" x14ac:dyDescent="0.35">
      <c r="A1012" s="51"/>
      <c r="C1012" s="8"/>
    </row>
    <row r="1013" spans="1:3" s="1" customFormat="1" x14ac:dyDescent="0.35">
      <c r="A1013" s="51"/>
      <c r="C1013" s="8"/>
    </row>
    <row r="1014" spans="1:3" s="1" customFormat="1" x14ac:dyDescent="0.35">
      <c r="A1014" s="51"/>
      <c r="C1014" s="8"/>
    </row>
    <row r="1015" spans="1:3" s="1" customFormat="1" x14ac:dyDescent="0.35">
      <c r="A1015" s="51"/>
      <c r="C1015" s="8"/>
    </row>
    <row r="1016" spans="1:3" s="1" customFormat="1" x14ac:dyDescent="0.35">
      <c r="A1016" s="51"/>
      <c r="C1016" s="8"/>
    </row>
    <row r="1017" spans="1:3" s="1" customFormat="1" x14ac:dyDescent="0.35">
      <c r="A1017" s="51"/>
      <c r="C1017" s="8"/>
    </row>
    <row r="1018" spans="1:3" s="1" customFormat="1" x14ac:dyDescent="0.35">
      <c r="A1018" s="51"/>
      <c r="C1018" s="8"/>
    </row>
    <row r="1019" spans="1:3" s="1" customFormat="1" x14ac:dyDescent="0.35">
      <c r="A1019" s="51"/>
      <c r="C1019" s="8"/>
    </row>
    <row r="1020" spans="1:3" s="1" customFormat="1" x14ac:dyDescent="0.35">
      <c r="A1020" s="51"/>
      <c r="C1020" s="8"/>
    </row>
    <row r="1021" spans="1:3" s="1" customFormat="1" x14ac:dyDescent="0.35">
      <c r="A1021" s="51"/>
      <c r="C1021" s="8"/>
    </row>
    <row r="1022" spans="1:3" s="1" customFormat="1" x14ac:dyDescent="0.35">
      <c r="A1022" s="51"/>
      <c r="C1022" s="8"/>
    </row>
    <row r="1023" spans="1:3" s="1" customFormat="1" x14ac:dyDescent="0.35">
      <c r="A1023" s="51"/>
      <c r="C1023" s="8"/>
    </row>
    <row r="1024" spans="1:3" s="1" customFormat="1" x14ac:dyDescent="0.35">
      <c r="A1024" s="51"/>
      <c r="C1024" s="8"/>
    </row>
    <row r="1025" spans="1:3" s="1" customFormat="1" x14ac:dyDescent="0.35">
      <c r="A1025" s="51"/>
      <c r="C1025" s="8"/>
    </row>
    <row r="1026" spans="1:3" s="1" customFormat="1" x14ac:dyDescent="0.35">
      <c r="A1026" s="51"/>
      <c r="C1026" s="8"/>
    </row>
    <row r="1027" spans="1:3" s="1" customFormat="1" x14ac:dyDescent="0.35">
      <c r="A1027" s="51"/>
      <c r="C1027" s="8"/>
    </row>
    <row r="1028" spans="1:3" s="1" customFormat="1" x14ac:dyDescent="0.35">
      <c r="A1028" s="51"/>
      <c r="C1028" s="8"/>
    </row>
    <row r="1029" spans="1:3" s="1" customFormat="1" x14ac:dyDescent="0.35">
      <c r="A1029" s="51"/>
      <c r="C1029" s="8"/>
    </row>
    <row r="1030" spans="1:3" s="1" customFormat="1" x14ac:dyDescent="0.35">
      <c r="A1030" s="51"/>
      <c r="C1030" s="8"/>
    </row>
    <row r="1031" spans="1:3" s="1" customFormat="1" x14ac:dyDescent="0.35">
      <c r="A1031" s="51"/>
      <c r="C1031" s="8"/>
    </row>
    <row r="1032" spans="1:3" s="1" customFormat="1" x14ac:dyDescent="0.35">
      <c r="A1032" s="51"/>
      <c r="C1032" s="8"/>
    </row>
    <row r="1033" spans="1:3" s="1" customFormat="1" x14ac:dyDescent="0.35">
      <c r="A1033" s="51"/>
      <c r="C1033" s="8"/>
    </row>
    <row r="1034" spans="1:3" s="1" customFormat="1" x14ac:dyDescent="0.35">
      <c r="A1034" s="51"/>
      <c r="C1034" s="8"/>
    </row>
    <row r="1035" spans="1:3" s="1" customFormat="1" x14ac:dyDescent="0.35">
      <c r="A1035" s="51"/>
      <c r="C1035" s="8"/>
    </row>
    <row r="1036" spans="1:3" s="1" customFormat="1" x14ac:dyDescent="0.35">
      <c r="A1036" s="51"/>
      <c r="C1036" s="8"/>
    </row>
    <row r="1037" spans="1:3" s="1" customFormat="1" x14ac:dyDescent="0.35">
      <c r="A1037" s="51"/>
      <c r="C1037" s="8"/>
    </row>
    <row r="1038" spans="1:3" s="1" customFormat="1" x14ac:dyDescent="0.35">
      <c r="A1038" s="51"/>
      <c r="C1038" s="8"/>
    </row>
    <row r="1039" spans="1:3" s="1" customFormat="1" x14ac:dyDescent="0.35">
      <c r="A1039" s="51"/>
      <c r="C1039" s="8"/>
    </row>
    <row r="1040" spans="1:3" s="1" customFormat="1" x14ac:dyDescent="0.35">
      <c r="A1040" s="51"/>
      <c r="C1040" s="8"/>
    </row>
    <row r="1041" spans="1:3" s="1" customFormat="1" x14ac:dyDescent="0.35">
      <c r="A1041" s="51"/>
      <c r="C1041" s="8"/>
    </row>
    <row r="1042" spans="1:3" s="1" customFormat="1" x14ac:dyDescent="0.35">
      <c r="A1042" s="51"/>
      <c r="C1042" s="8"/>
    </row>
    <row r="1043" spans="1:3" s="1" customFormat="1" x14ac:dyDescent="0.35">
      <c r="A1043" s="51"/>
      <c r="C1043" s="8"/>
    </row>
    <row r="1044" spans="1:3" s="1" customFormat="1" x14ac:dyDescent="0.35">
      <c r="A1044" s="51"/>
      <c r="C1044" s="8"/>
    </row>
    <row r="1045" spans="1:3" s="1" customFormat="1" x14ac:dyDescent="0.35">
      <c r="A1045" s="51"/>
      <c r="C1045" s="8"/>
    </row>
    <row r="1046" spans="1:3" s="1" customFormat="1" x14ac:dyDescent="0.35">
      <c r="A1046" s="51"/>
      <c r="C1046" s="8"/>
    </row>
    <row r="1047" spans="1:3" s="1" customFormat="1" x14ac:dyDescent="0.35">
      <c r="A1047" s="51"/>
      <c r="C1047" s="8"/>
    </row>
    <row r="1048" spans="1:3" s="1" customFormat="1" x14ac:dyDescent="0.35">
      <c r="A1048" s="51"/>
      <c r="C1048" s="8"/>
    </row>
    <row r="1049" spans="1:3" s="1" customFormat="1" x14ac:dyDescent="0.35">
      <c r="A1049" s="51"/>
      <c r="C1049" s="8"/>
    </row>
    <row r="1050" spans="1:3" s="1" customFormat="1" x14ac:dyDescent="0.35">
      <c r="A1050" s="51"/>
      <c r="C1050" s="8"/>
    </row>
    <row r="1051" spans="1:3" s="1" customFormat="1" x14ac:dyDescent="0.35">
      <c r="A1051" s="51"/>
      <c r="C1051" s="8"/>
    </row>
    <row r="1052" spans="1:3" s="1" customFormat="1" x14ac:dyDescent="0.35">
      <c r="A1052" s="51"/>
      <c r="C1052" s="8"/>
    </row>
    <row r="1053" spans="1:3" s="1" customFormat="1" x14ac:dyDescent="0.35">
      <c r="A1053" s="51"/>
      <c r="C1053" s="8"/>
    </row>
    <row r="1054" spans="1:3" s="1" customFormat="1" x14ac:dyDescent="0.35">
      <c r="A1054" s="51"/>
      <c r="C1054" s="8"/>
    </row>
    <row r="1055" spans="1:3" s="1" customFormat="1" x14ac:dyDescent="0.35">
      <c r="A1055" s="51"/>
      <c r="C1055" s="8"/>
    </row>
    <row r="1056" spans="1:3" s="1" customFormat="1" x14ac:dyDescent="0.35">
      <c r="A1056" s="51"/>
      <c r="C1056" s="8"/>
    </row>
    <row r="1057" spans="1:3" s="1" customFormat="1" x14ac:dyDescent="0.35">
      <c r="A1057" s="51"/>
      <c r="C1057" s="8"/>
    </row>
    <row r="1058" spans="1:3" s="1" customFormat="1" x14ac:dyDescent="0.35">
      <c r="A1058" s="51"/>
      <c r="C1058" s="8"/>
    </row>
    <row r="1059" spans="1:3" s="1" customFormat="1" x14ac:dyDescent="0.35">
      <c r="A1059" s="51"/>
      <c r="C1059" s="8"/>
    </row>
    <row r="1060" spans="1:3" s="1" customFormat="1" x14ac:dyDescent="0.35">
      <c r="A1060" s="51"/>
      <c r="C1060" s="8"/>
    </row>
    <row r="1061" spans="1:3" s="1" customFormat="1" x14ac:dyDescent="0.35">
      <c r="A1061" s="51"/>
      <c r="C1061" s="8"/>
    </row>
    <row r="1062" spans="1:3" s="1" customFormat="1" x14ac:dyDescent="0.35">
      <c r="A1062" s="51"/>
      <c r="C1062" s="8"/>
    </row>
    <row r="1063" spans="1:3" s="1" customFormat="1" x14ac:dyDescent="0.35">
      <c r="A1063" s="51"/>
      <c r="C1063" s="8"/>
    </row>
    <row r="1064" spans="1:3" s="1" customFormat="1" x14ac:dyDescent="0.35">
      <c r="A1064" s="51"/>
      <c r="C1064" s="8"/>
    </row>
    <row r="1065" spans="1:3" s="1" customFormat="1" x14ac:dyDescent="0.35">
      <c r="A1065" s="51"/>
      <c r="C1065" s="8"/>
    </row>
    <row r="1066" spans="1:3" s="1" customFormat="1" x14ac:dyDescent="0.35">
      <c r="A1066" s="51"/>
      <c r="C1066" s="8"/>
    </row>
    <row r="1067" spans="1:3" s="1" customFormat="1" x14ac:dyDescent="0.35">
      <c r="A1067" s="51"/>
      <c r="C1067" s="8"/>
    </row>
    <row r="1068" spans="1:3" s="1" customFormat="1" x14ac:dyDescent="0.35">
      <c r="A1068" s="51"/>
      <c r="C1068" s="8"/>
    </row>
    <row r="1069" spans="1:3" s="1" customFormat="1" x14ac:dyDescent="0.35">
      <c r="A1069" s="51"/>
      <c r="C1069" s="8"/>
    </row>
    <row r="1070" spans="1:3" s="1" customFormat="1" x14ac:dyDescent="0.35">
      <c r="A1070" s="51"/>
      <c r="C1070" s="8"/>
    </row>
    <row r="1071" spans="1:3" s="1" customFormat="1" x14ac:dyDescent="0.35">
      <c r="A1071" s="51"/>
      <c r="C1071" s="8"/>
    </row>
    <row r="1072" spans="1:3" s="1" customFormat="1" x14ac:dyDescent="0.35">
      <c r="A1072" s="51"/>
      <c r="C1072" s="8"/>
    </row>
    <row r="1073" spans="1:3" s="1" customFormat="1" x14ac:dyDescent="0.35">
      <c r="A1073" s="51"/>
      <c r="C1073" s="8"/>
    </row>
    <row r="1074" spans="1:3" s="1" customFormat="1" x14ac:dyDescent="0.35">
      <c r="A1074" s="51"/>
      <c r="C1074" s="8"/>
    </row>
    <row r="1075" spans="1:3" s="1" customFormat="1" x14ac:dyDescent="0.35">
      <c r="A1075" s="51"/>
      <c r="C1075" s="8"/>
    </row>
    <row r="1076" spans="1:3" s="1" customFormat="1" x14ac:dyDescent="0.35">
      <c r="A1076" s="51"/>
      <c r="C1076" s="8"/>
    </row>
    <row r="1077" spans="1:3" s="1" customFormat="1" x14ac:dyDescent="0.35">
      <c r="A1077" s="51"/>
      <c r="C1077" s="8"/>
    </row>
    <row r="1078" spans="1:3" s="1" customFormat="1" x14ac:dyDescent="0.35">
      <c r="A1078" s="51"/>
      <c r="C1078" s="8"/>
    </row>
    <row r="1079" spans="1:3" s="1" customFormat="1" x14ac:dyDescent="0.35">
      <c r="A1079" s="51"/>
      <c r="C1079" s="8"/>
    </row>
    <row r="1080" spans="1:3" s="1" customFormat="1" x14ac:dyDescent="0.35">
      <c r="A1080" s="51"/>
      <c r="C1080" s="8"/>
    </row>
    <row r="1081" spans="1:3" s="1" customFormat="1" x14ac:dyDescent="0.35">
      <c r="A1081" s="51"/>
      <c r="C1081" s="8"/>
    </row>
    <row r="1082" spans="1:3" s="1" customFormat="1" x14ac:dyDescent="0.35">
      <c r="A1082" s="51"/>
      <c r="C1082" s="8"/>
    </row>
    <row r="1083" spans="1:3" s="1" customFormat="1" x14ac:dyDescent="0.35">
      <c r="A1083" s="51"/>
      <c r="C1083" s="8"/>
    </row>
    <row r="1084" spans="1:3" s="1" customFormat="1" x14ac:dyDescent="0.35">
      <c r="A1084" s="51"/>
      <c r="C1084" s="8"/>
    </row>
    <row r="1085" spans="1:3" s="1" customFormat="1" x14ac:dyDescent="0.35">
      <c r="A1085" s="51"/>
      <c r="C1085" s="8"/>
    </row>
    <row r="1086" spans="1:3" s="1" customFormat="1" x14ac:dyDescent="0.35">
      <c r="A1086" s="51"/>
      <c r="C1086" s="8"/>
    </row>
    <row r="1087" spans="1:3" s="1" customFormat="1" x14ac:dyDescent="0.35">
      <c r="A1087" s="51"/>
      <c r="C1087" s="8"/>
    </row>
    <row r="1088" spans="1:3" s="1" customFormat="1" x14ac:dyDescent="0.35">
      <c r="A1088" s="51"/>
      <c r="C1088" s="8"/>
    </row>
    <row r="1089" spans="1:3" s="1" customFormat="1" x14ac:dyDescent="0.35">
      <c r="A1089" s="51"/>
      <c r="C1089" s="8"/>
    </row>
    <row r="1090" spans="1:3" s="1" customFormat="1" x14ac:dyDescent="0.35">
      <c r="A1090" s="51"/>
      <c r="C1090" s="8"/>
    </row>
    <row r="1091" spans="1:3" s="1" customFormat="1" x14ac:dyDescent="0.35">
      <c r="A1091" s="51"/>
      <c r="C1091" s="8"/>
    </row>
    <row r="1092" spans="1:3" s="1" customFormat="1" x14ac:dyDescent="0.35">
      <c r="A1092" s="51"/>
      <c r="C1092" s="8"/>
    </row>
    <row r="1093" spans="1:3" s="1" customFormat="1" x14ac:dyDescent="0.35">
      <c r="A1093" s="51"/>
      <c r="C1093" s="8"/>
    </row>
    <row r="1094" spans="1:3" s="1" customFormat="1" x14ac:dyDescent="0.35">
      <c r="A1094" s="51"/>
      <c r="C1094" s="8"/>
    </row>
    <row r="1095" spans="1:3" s="1" customFormat="1" x14ac:dyDescent="0.35">
      <c r="A1095" s="51"/>
      <c r="C1095" s="8"/>
    </row>
    <row r="1096" spans="1:3" s="1" customFormat="1" x14ac:dyDescent="0.35">
      <c r="A1096" s="51"/>
      <c r="C1096" s="8"/>
    </row>
    <row r="1097" spans="1:3" s="1" customFormat="1" x14ac:dyDescent="0.35">
      <c r="A1097" s="51"/>
      <c r="C1097" s="8"/>
    </row>
    <row r="1098" spans="1:3" s="1" customFormat="1" x14ac:dyDescent="0.35">
      <c r="A1098" s="51"/>
      <c r="C1098" s="8"/>
    </row>
    <row r="1099" spans="1:3" s="1" customFormat="1" x14ac:dyDescent="0.35">
      <c r="A1099" s="51"/>
      <c r="C1099" s="8"/>
    </row>
    <row r="1100" spans="1:3" s="1" customFormat="1" x14ac:dyDescent="0.35">
      <c r="A1100" s="51"/>
      <c r="C1100" s="8"/>
    </row>
    <row r="1101" spans="1:3" s="1" customFormat="1" x14ac:dyDescent="0.35">
      <c r="A1101" s="51"/>
      <c r="C1101" s="8"/>
    </row>
    <row r="1102" spans="1:3" s="1" customFormat="1" x14ac:dyDescent="0.35">
      <c r="A1102" s="51"/>
      <c r="C1102" s="8"/>
    </row>
    <row r="1103" spans="1:3" s="1" customFormat="1" x14ac:dyDescent="0.35">
      <c r="A1103" s="51"/>
      <c r="C1103" s="8"/>
    </row>
    <row r="1104" spans="1:3" s="1" customFormat="1" x14ac:dyDescent="0.35">
      <c r="A1104" s="51"/>
      <c r="C1104" s="8"/>
    </row>
    <row r="1105" spans="1:3" s="1" customFormat="1" x14ac:dyDescent="0.35">
      <c r="A1105" s="51"/>
      <c r="C1105" s="8"/>
    </row>
    <row r="1106" spans="1:3" s="1" customFormat="1" x14ac:dyDescent="0.35">
      <c r="A1106" s="51"/>
      <c r="C1106" s="8"/>
    </row>
    <row r="1107" spans="1:3" s="1" customFormat="1" x14ac:dyDescent="0.35">
      <c r="A1107" s="51"/>
      <c r="C1107" s="8"/>
    </row>
    <row r="1108" spans="1:3" s="1" customFormat="1" x14ac:dyDescent="0.35">
      <c r="A1108" s="51"/>
      <c r="C1108" s="8"/>
    </row>
    <row r="1109" spans="1:3" s="1" customFormat="1" x14ac:dyDescent="0.35">
      <c r="A1109" s="51"/>
      <c r="C1109" s="8"/>
    </row>
    <row r="1110" spans="1:3" s="1" customFormat="1" x14ac:dyDescent="0.35">
      <c r="A1110" s="51"/>
      <c r="C1110" s="8"/>
    </row>
    <row r="1111" spans="1:3" s="1" customFormat="1" x14ac:dyDescent="0.35">
      <c r="A1111" s="51"/>
      <c r="C1111" s="8"/>
    </row>
    <row r="1112" spans="1:3" s="1" customFormat="1" x14ac:dyDescent="0.35">
      <c r="A1112" s="51"/>
      <c r="C1112" s="8"/>
    </row>
    <row r="1113" spans="1:3" s="1" customFormat="1" x14ac:dyDescent="0.35">
      <c r="A1113" s="51"/>
      <c r="C1113" s="8"/>
    </row>
    <row r="1114" spans="1:3" s="1" customFormat="1" x14ac:dyDescent="0.35">
      <c r="A1114" s="51"/>
      <c r="C1114" s="8"/>
    </row>
    <row r="1115" spans="1:3" s="1" customFormat="1" x14ac:dyDescent="0.35">
      <c r="A1115" s="51"/>
      <c r="C1115" s="8"/>
    </row>
    <row r="1116" spans="1:3" s="1" customFormat="1" x14ac:dyDescent="0.35">
      <c r="A1116" s="51"/>
      <c r="C1116" s="8"/>
    </row>
    <row r="1117" spans="1:3" s="1" customFormat="1" x14ac:dyDescent="0.35">
      <c r="A1117" s="51"/>
      <c r="C1117" s="8"/>
    </row>
    <row r="1118" spans="1:3" s="1" customFormat="1" x14ac:dyDescent="0.35">
      <c r="A1118" s="51"/>
      <c r="C1118" s="8"/>
    </row>
    <row r="1119" spans="1:3" s="1" customFormat="1" x14ac:dyDescent="0.35">
      <c r="A1119" s="51"/>
      <c r="C1119" s="8"/>
    </row>
    <row r="1120" spans="1:3" s="1" customFormat="1" x14ac:dyDescent="0.35">
      <c r="A1120" s="51"/>
      <c r="C1120" s="8"/>
    </row>
    <row r="1121" spans="1:3" s="1" customFormat="1" x14ac:dyDescent="0.35">
      <c r="A1121" s="51"/>
      <c r="C1121" s="8"/>
    </row>
    <row r="1122" spans="1:3" s="1" customFormat="1" x14ac:dyDescent="0.35">
      <c r="A1122" s="51"/>
      <c r="C1122" s="8"/>
    </row>
    <row r="1123" spans="1:3" s="1" customFormat="1" x14ac:dyDescent="0.35">
      <c r="A1123" s="51"/>
      <c r="C1123" s="8"/>
    </row>
    <row r="1124" spans="1:3" s="1" customFormat="1" x14ac:dyDescent="0.35">
      <c r="A1124" s="51"/>
      <c r="C1124" s="8"/>
    </row>
    <row r="1125" spans="1:3" s="1" customFormat="1" x14ac:dyDescent="0.35">
      <c r="A1125" s="51"/>
      <c r="C1125" s="8"/>
    </row>
    <row r="1126" spans="1:3" s="1" customFormat="1" x14ac:dyDescent="0.35">
      <c r="A1126" s="51"/>
      <c r="C1126" s="8"/>
    </row>
    <row r="1127" spans="1:3" s="1" customFormat="1" x14ac:dyDescent="0.35">
      <c r="A1127" s="51"/>
      <c r="C1127" s="8"/>
    </row>
    <row r="1128" spans="1:3" s="1" customFormat="1" x14ac:dyDescent="0.35">
      <c r="A1128" s="51"/>
      <c r="C1128" s="8"/>
    </row>
    <row r="1129" spans="1:3" s="1" customFormat="1" x14ac:dyDescent="0.35">
      <c r="A1129" s="51"/>
      <c r="C1129" s="8"/>
    </row>
    <row r="1130" spans="1:3" s="1" customFormat="1" x14ac:dyDescent="0.35">
      <c r="A1130" s="51"/>
      <c r="C1130" s="8"/>
    </row>
    <row r="1131" spans="1:3" s="1" customFormat="1" x14ac:dyDescent="0.35">
      <c r="A1131" s="51"/>
      <c r="C1131" s="8"/>
    </row>
    <row r="1132" spans="1:3" s="1" customFormat="1" x14ac:dyDescent="0.35">
      <c r="A1132" s="51"/>
      <c r="C1132" s="8"/>
    </row>
    <row r="1133" spans="1:3" s="1" customFormat="1" x14ac:dyDescent="0.35">
      <c r="A1133" s="51"/>
      <c r="C1133" s="8"/>
    </row>
    <row r="1134" spans="1:3" s="1" customFormat="1" x14ac:dyDescent="0.35">
      <c r="A1134" s="51"/>
      <c r="C1134" s="8"/>
    </row>
    <row r="1135" spans="1:3" s="1" customFormat="1" x14ac:dyDescent="0.35">
      <c r="A1135" s="51"/>
      <c r="C1135" s="8"/>
    </row>
    <row r="1136" spans="1:3" s="1" customFormat="1" x14ac:dyDescent="0.35">
      <c r="A1136" s="51"/>
      <c r="C1136" s="8"/>
    </row>
    <row r="1137" spans="1:3" s="1" customFormat="1" x14ac:dyDescent="0.35">
      <c r="A1137" s="51"/>
      <c r="C1137" s="8"/>
    </row>
    <row r="1138" spans="1:3" s="1" customFormat="1" x14ac:dyDescent="0.35">
      <c r="A1138" s="51"/>
      <c r="C1138" s="8"/>
    </row>
    <row r="1139" spans="1:3" s="1" customFormat="1" x14ac:dyDescent="0.35">
      <c r="A1139" s="51"/>
      <c r="C1139" s="8"/>
    </row>
    <row r="1140" spans="1:3" s="1" customFormat="1" x14ac:dyDescent="0.35">
      <c r="A1140" s="51"/>
      <c r="C1140" s="8"/>
    </row>
    <row r="1141" spans="1:3" s="1" customFormat="1" x14ac:dyDescent="0.35">
      <c r="A1141" s="51"/>
      <c r="C1141" s="8"/>
    </row>
    <row r="1142" spans="1:3" s="1" customFormat="1" x14ac:dyDescent="0.35">
      <c r="A1142" s="51"/>
      <c r="C1142" s="8"/>
    </row>
    <row r="1143" spans="1:3" s="1" customFormat="1" x14ac:dyDescent="0.35">
      <c r="A1143" s="51"/>
      <c r="C1143" s="8"/>
    </row>
    <row r="1144" spans="1:3" s="1" customFormat="1" x14ac:dyDescent="0.35">
      <c r="A1144" s="51"/>
      <c r="C1144" s="8"/>
    </row>
    <row r="1145" spans="1:3" s="1" customFormat="1" x14ac:dyDescent="0.35">
      <c r="A1145" s="51"/>
      <c r="C1145" s="8"/>
    </row>
    <row r="1146" spans="1:3" s="1" customFormat="1" x14ac:dyDescent="0.35">
      <c r="A1146" s="51"/>
      <c r="C1146" s="8"/>
    </row>
    <row r="1147" spans="1:3" s="1" customFormat="1" x14ac:dyDescent="0.35">
      <c r="A1147" s="51"/>
      <c r="C1147" s="8"/>
    </row>
    <row r="1148" spans="1:3" s="1" customFormat="1" x14ac:dyDescent="0.35">
      <c r="A1148" s="51"/>
      <c r="C1148" s="8"/>
    </row>
    <row r="1149" spans="1:3" s="1" customFormat="1" x14ac:dyDescent="0.35">
      <c r="A1149" s="51"/>
      <c r="C1149" s="8"/>
    </row>
    <row r="1150" spans="1:3" s="1" customFormat="1" x14ac:dyDescent="0.35">
      <c r="A1150" s="51"/>
      <c r="C1150" s="8"/>
    </row>
    <row r="1151" spans="1:3" s="1" customFormat="1" x14ac:dyDescent="0.35">
      <c r="A1151" s="51"/>
      <c r="C1151" s="8"/>
    </row>
    <row r="1152" spans="1:3" s="1" customFormat="1" x14ac:dyDescent="0.35">
      <c r="A1152" s="51"/>
      <c r="C1152" s="8"/>
    </row>
    <row r="1153" spans="1:3" s="1" customFormat="1" x14ac:dyDescent="0.35">
      <c r="A1153" s="51"/>
      <c r="C1153" s="8"/>
    </row>
    <row r="1154" spans="1:3" s="1" customFormat="1" x14ac:dyDescent="0.35">
      <c r="A1154" s="51"/>
      <c r="C1154" s="8"/>
    </row>
    <row r="1155" spans="1:3" s="1" customFormat="1" x14ac:dyDescent="0.35">
      <c r="A1155" s="51"/>
      <c r="C1155" s="8"/>
    </row>
    <row r="1156" spans="1:3" s="1" customFormat="1" x14ac:dyDescent="0.35">
      <c r="A1156" s="51"/>
      <c r="C1156" s="8"/>
    </row>
    <row r="1157" spans="1:3" s="1" customFormat="1" x14ac:dyDescent="0.35">
      <c r="A1157" s="51"/>
      <c r="C1157" s="8"/>
    </row>
    <row r="1158" spans="1:3" s="1" customFormat="1" x14ac:dyDescent="0.35">
      <c r="A1158" s="51"/>
      <c r="C1158" s="8"/>
    </row>
    <row r="1159" spans="1:3" s="1" customFormat="1" x14ac:dyDescent="0.35">
      <c r="A1159" s="51"/>
      <c r="C1159" s="8"/>
    </row>
    <row r="1160" spans="1:3" s="1" customFormat="1" x14ac:dyDescent="0.35">
      <c r="A1160" s="51"/>
      <c r="C1160" s="8"/>
    </row>
    <row r="1161" spans="1:3" s="1" customFormat="1" x14ac:dyDescent="0.35">
      <c r="A1161" s="51"/>
      <c r="C1161" s="8"/>
    </row>
    <row r="1162" spans="1:3" s="1" customFormat="1" x14ac:dyDescent="0.35">
      <c r="A1162" s="51"/>
      <c r="C1162" s="8"/>
    </row>
    <row r="1163" spans="1:3" s="1" customFormat="1" x14ac:dyDescent="0.35">
      <c r="A1163" s="51"/>
      <c r="C1163" s="8"/>
    </row>
    <row r="1164" spans="1:3" s="1" customFormat="1" x14ac:dyDescent="0.35">
      <c r="A1164" s="51"/>
      <c r="C1164" s="8"/>
    </row>
    <row r="1165" spans="1:3" s="1" customFormat="1" x14ac:dyDescent="0.35">
      <c r="A1165" s="51"/>
      <c r="C1165" s="8"/>
    </row>
    <row r="1166" spans="1:3" s="1" customFormat="1" x14ac:dyDescent="0.35">
      <c r="A1166" s="51"/>
      <c r="C1166" s="8"/>
    </row>
    <row r="1167" spans="1:3" s="1" customFormat="1" x14ac:dyDescent="0.35">
      <c r="A1167" s="51"/>
      <c r="C1167" s="8"/>
    </row>
    <row r="1168" spans="1:3" s="1" customFormat="1" x14ac:dyDescent="0.35">
      <c r="A1168" s="51"/>
      <c r="C1168" s="8"/>
    </row>
    <row r="1169" spans="1:3" s="1" customFormat="1" x14ac:dyDescent="0.35">
      <c r="A1169" s="51"/>
      <c r="C1169" s="8"/>
    </row>
    <row r="1170" spans="1:3" s="1" customFormat="1" x14ac:dyDescent="0.35">
      <c r="A1170" s="51"/>
      <c r="C1170" s="8"/>
    </row>
    <row r="1171" spans="1:3" s="1" customFormat="1" x14ac:dyDescent="0.35">
      <c r="A1171" s="51"/>
      <c r="C1171" s="8"/>
    </row>
    <row r="1172" spans="1:3" s="1" customFormat="1" x14ac:dyDescent="0.35">
      <c r="A1172" s="51"/>
      <c r="C1172" s="8"/>
    </row>
    <row r="1173" spans="1:3" s="1" customFormat="1" x14ac:dyDescent="0.35">
      <c r="A1173" s="51"/>
      <c r="C1173" s="8"/>
    </row>
    <row r="1174" spans="1:3" s="1" customFormat="1" x14ac:dyDescent="0.35">
      <c r="A1174" s="51"/>
      <c r="C1174" s="8"/>
    </row>
    <row r="1175" spans="1:3" s="1" customFormat="1" x14ac:dyDescent="0.35">
      <c r="A1175" s="51"/>
      <c r="C1175" s="8"/>
    </row>
    <row r="1176" spans="1:3" s="1" customFormat="1" x14ac:dyDescent="0.35">
      <c r="A1176" s="51"/>
      <c r="C1176" s="8"/>
    </row>
    <row r="1177" spans="1:3" s="1" customFormat="1" x14ac:dyDescent="0.35">
      <c r="A1177" s="51"/>
      <c r="C1177" s="8"/>
    </row>
    <row r="1178" spans="1:3" s="1" customFormat="1" x14ac:dyDescent="0.35">
      <c r="A1178" s="51"/>
      <c r="C1178" s="8"/>
    </row>
    <row r="1179" spans="1:3" s="1" customFormat="1" x14ac:dyDescent="0.35">
      <c r="A1179" s="51"/>
      <c r="C1179" s="8"/>
    </row>
    <row r="1180" spans="1:3" s="1" customFormat="1" x14ac:dyDescent="0.35">
      <c r="A1180" s="51"/>
      <c r="C1180" s="8"/>
    </row>
    <row r="1181" spans="1:3" s="1" customFormat="1" x14ac:dyDescent="0.35">
      <c r="A1181" s="51"/>
      <c r="C1181" s="8"/>
    </row>
    <row r="1182" spans="1:3" s="1" customFormat="1" x14ac:dyDescent="0.35">
      <c r="A1182" s="51"/>
      <c r="C1182" s="8"/>
    </row>
    <row r="1183" spans="1:3" s="1" customFormat="1" x14ac:dyDescent="0.35">
      <c r="A1183" s="51"/>
      <c r="C1183" s="8"/>
    </row>
    <row r="1184" spans="1:3" s="1" customFormat="1" x14ac:dyDescent="0.35">
      <c r="A1184" s="51"/>
      <c r="C1184" s="8"/>
    </row>
    <row r="1185" spans="1:3" s="1" customFormat="1" x14ac:dyDescent="0.35">
      <c r="A1185" s="51"/>
      <c r="C1185" s="8"/>
    </row>
    <row r="1186" spans="1:3" s="1" customFormat="1" x14ac:dyDescent="0.35">
      <c r="A1186" s="51"/>
      <c r="C1186" s="8"/>
    </row>
    <row r="1187" spans="1:3" s="1" customFormat="1" x14ac:dyDescent="0.35">
      <c r="A1187" s="51"/>
      <c r="C1187" s="8"/>
    </row>
    <row r="1188" spans="1:3" s="1" customFormat="1" x14ac:dyDescent="0.35">
      <c r="A1188" s="51"/>
      <c r="C1188" s="8"/>
    </row>
    <row r="1189" spans="1:3" s="1" customFormat="1" x14ac:dyDescent="0.35">
      <c r="A1189" s="51"/>
      <c r="C1189" s="8"/>
    </row>
    <row r="1190" spans="1:3" s="1" customFormat="1" x14ac:dyDescent="0.35">
      <c r="A1190" s="51"/>
      <c r="C1190" s="8"/>
    </row>
    <row r="1191" spans="1:3" s="1" customFormat="1" x14ac:dyDescent="0.35">
      <c r="A1191" s="51"/>
      <c r="C1191" s="8"/>
    </row>
    <row r="1192" spans="1:3" s="1" customFormat="1" x14ac:dyDescent="0.35">
      <c r="A1192" s="51"/>
      <c r="C1192" s="8"/>
    </row>
    <row r="1193" spans="1:3" s="1" customFormat="1" x14ac:dyDescent="0.35">
      <c r="A1193" s="51"/>
      <c r="C1193" s="8"/>
    </row>
    <row r="1194" spans="1:3" s="1" customFormat="1" x14ac:dyDescent="0.35">
      <c r="A1194" s="51"/>
      <c r="C1194" s="8"/>
    </row>
    <row r="1195" spans="1:3" s="1" customFormat="1" x14ac:dyDescent="0.35">
      <c r="A1195" s="51"/>
      <c r="C1195" s="8"/>
    </row>
    <row r="1196" spans="1:3" s="1" customFormat="1" x14ac:dyDescent="0.35">
      <c r="A1196" s="51"/>
      <c r="C1196" s="8"/>
    </row>
    <row r="1197" spans="1:3" s="1" customFormat="1" x14ac:dyDescent="0.35">
      <c r="A1197" s="51"/>
      <c r="C1197" s="8"/>
    </row>
    <row r="1198" spans="1:3" s="1" customFormat="1" x14ac:dyDescent="0.35">
      <c r="A1198" s="51"/>
      <c r="C1198" s="8"/>
    </row>
    <row r="1199" spans="1:3" s="1" customFormat="1" x14ac:dyDescent="0.35">
      <c r="A1199" s="51"/>
      <c r="C1199" s="8"/>
    </row>
    <row r="1200" spans="1:3" s="1" customFormat="1" x14ac:dyDescent="0.35">
      <c r="A1200" s="51"/>
      <c r="C1200" s="8"/>
    </row>
    <row r="1201" spans="1:3" s="1" customFormat="1" x14ac:dyDescent="0.35">
      <c r="A1201" s="51"/>
      <c r="C1201" s="8"/>
    </row>
    <row r="1202" spans="1:3" s="1" customFormat="1" x14ac:dyDescent="0.35">
      <c r="A1202" s="51"/>
      <c r="C1202" s="8"/>
    </row>
    <row r="1203" spans="1:3" s="1" customFormat="1" x14ac:dyDescent="0.35">
      <c r="A1203" s="51"/>
      <c r="C1203" s="8"/>
    </row>
    <row r="1204" spans="1:3" s="1" customFormat="1" x14ac:dyDescent="0.35">
      <c r="A1204" s="51"/>
      <c r="C1204" s="8"/>
    </row>
    <row r="1205" spans="1:3" s="1" customFormat="1" x14ac:dyDescent="0.35">
      <c r="A1205" s="51"/>
      <c r="C1205" s="8"/>
    </row>
    <row r="1206" spans="1:3" s="1" customFormat="1" x14ac:dyDescent="0.35">
      <c r="A1206" s="51"/>
      <c r="C1206" s="8"/>
    </row>
    <row r="1207" spans="1:3" s="1" customFormat="1" x14ac:dyDescent="0.35">
      <c r="A1207" s="51"/>
      <c r="C1207" s="8"/>
    </row>
    <row r="1208" spans="1:3" s="1" customFormat="1" x14ac:dyDescent="0.35">
      <c r="A1208" s="51"/>
      <c r="C1208" s="8"/>
    </row>
    <row r="1209" spans="1:3" s="1" customFormat="1" x14ac:dyDescent="0.35">
      <c r="A1209" s="51"/>
      <c r="C1209" s="8"/>
    </row>
    <row r="1210" spans="1:3" s="1" customFormat="1" x14ac:dyDescent="0.35">
      <c r="A1210" s="51"/>
      <c r="C1210" s="8"/>
    </row>
    <row r="1211" spans="1:3" s="1" customFormat="1" x14ac:dyDescent="0.35">
      <c r="A1211" s="51"/>
      <c r="C1211" s="8"/>
    </row>
    <row r="1212" spans="1:3" s="1" customFormat="1" x14ac:dyDescent="0.35">
      <c r="A1212" s="51"/>
      <c r="C1212" s="8"/>
    </row>
    <row r="1213" spans="1:3" s="1" customFormat="1" x14ac:dyDescent="0.35">
      <c r="A1213" s="51"/>
      <c r="C1213" s="8"/>
    </row>
    <row r="1214" spans="1:3" s="1" customFormat="1" x14ac:dyDescent="0.35">
      <c r="A1214" s="51"/>
      <c r="C1214" s="8"/>
    </row>
    <row r="1215" spans="1:3" s="1" customFormat="1" x14ac:dyDescent="0.35">
      <c r="A1215" s="51"/>
      <c r="C1215" s="8"/>
    </row>
    <row r="1216" spans="1:3" s="1" customFormat="1" x14ac:dyDescent="0.35">
      <c r="A1216" s="51"/>
      <c r="C1216" s="8"/>
    </row>
    <row r="1217" spans="1:3" s="1" customFormat="1" x14ac:dyDescent="0.35">
      <c r="A1217" s="51"/>
      <c r="C1217" s="8"/>
    </row>
    <row r="1218" spans="1:3" s="1" customFormat="1" x14ac:dyDescent="0.35">
      <c r="A1218" s="51"/>
      <c r="C1218" s="8"/>
    </row>
    <row r="1219" spans="1:3" s="1" customFormat="1" x14ac:dyDescent="0.35">
      <c r="A1219" s="51"/>
      <c r="C1219" s="8"/>
    </row>
    <row r="1220" spans="1:3" s="1" customFormat="1" x14ac:dyDescent="0.35">
      <c r="A1220" s="51"/>
      <c r="C1220" s="8"/>
    </row>
    <row r="1221" spans="1:3" s="1" customFormat="1" x14ac:dyDescent="0.35">
      <c r="A1221" s="51"/>
      <c r="C1221" s="8"/>
    </row>
    <row r="1222" spans="1:3" s="1" customFormat="1" x14ac:dyDescent="0.35">
      <c r="A1222" s="51"/>
      <c r="C1222" s="8"/>
    </row>
    <row r="1223" spans="1:3" s="1" customFormat="1" x14ac:dyDescent="0.35">
      <c r="A1223" s="51"/>
      <c r="C1223" s="8"/>
    </row>
    <row r="1224" spans="1:3" s="1" customFormat="1" x14ac:dyDescent="0.35">
      <c r="A1224" s="51"/>
      <c r="C1224" s="8"/>
    </row>
    <row r="1225" spans="1:3" s="1" customFormat="1" x14ac:dyDescent="0.35">
      <c r="A1225" s="51"/>
      <c r="C1225" s="8"/>
    </row>
    <row r="1226" spans="1:3" s="1" customFormat="1" x14ac:dyDescent="0.35">
      <c r="A1226" s="51"/>
      <c r="C1226" s="8"/>
    </row>
    <row r="1227" spans="1:3" s="1" customFormat="1" x14ac:dyDescent="0.35">
      <c r="A1227" s="51"/>
      <c r="C1227" s="8"/>
    </row>
    <row r="1228" spans="1:3" s="1" customFormat="1" x14ac:dyDescent="0.35">
      <c r="A1228" s="51"/>
      <c r="C1228" s="8"/>
    </row>
    <row r="1229" spans="1:3" s="1" customFormat="1" x14ac:dyDescent="0.35">
      <c r="A1229" s="51"/>
      <c r="C1229" s="8"/>
    </row>
    <row r="1230" spans="1:3" s="1" customFormat="1" x14ac:dyDescent="0.35">
      <c r="A1230" s="51"/>
      <c r="C1230" s="8"/>
    </row>
    <row r="1231" spans="1:3" s="1" customFormat="1" x14ac:dyDescent="0.35">
      <c r="A1231" s="51"/>
      <c r="C1231" s="8"/>
    </row>
    <row r="1232" spans="1:3" s="1" customFormat="1" x14ac:dyDescent="0.35">
      <c r="A1232" s="51"/>
      <c r="C1232" s="8"/>
    </row>
    <row r="1233" spans="1:3" s="1" customFormat="1" x14ac:dyDescent="0.35">
      <c r="A1233" s="51"/>
      <c r="C1233" s="8"/>
    </row>
    <row r="1234" spans="1:3" s="1" customFormat="1" x14ac:dyDescent="0.35">
      <c r="A1234" s="51"/>
      <c r="C1234" s="8"/>
    </row>
    <row r="1235" spans="1:3" s="1" customFormat="1" x14ac:dyDescent="0.35">
      <c r="A1235" s="51"/>
      <c r="C1235" s="8"/>
    </row>
    <row r="1236" spans="1:3" s="1" customFormat="1" x14ac:dyDescent="0.35">
      <c r="A1236" s="51"/>
      <c r="C1236" s="8"/>
    </row>
    <row r="1237" spans="1:3" s="1" customFormat="1" x14ac:dyDescent="0.35">
      <c r="A1237" s="51"/>
      <c r="C1237" s="8"/>
    </row>
    <row r="1238" spans="1:3" s="1" customFormat="1" x14ac:dyDescent="0.35">
      <c r="A1238" s="51"/>
      <c r="C1238" s="8"/>
    </row>
    <row r="1239" spans="1:3" s="1" customFormat="1" x14ac:dyDescent="0.35">
      <c r="A1239" s="51"/>
      <c r="C1239" s="8"/>
    </row>
    <row r="1240" spans="1:3" s="1" customFormat="1" x14ac:dyDescent="0.35">
      <c r="A1240" s="51"/>
      <c r="C1240" s="8"/>
    </row>
    <row r="1241" spans="1:3" s="1" customFormat="1" x14ac:dyDescent="0.35">
      <c r="A1241" s="51"/>
      <c r="C1241" s="8"/>
    </row>
    <row r="1242" spans="1:3" s="1" customFormat="1" x14ac:dyDescent="0.35">
      <c r="A1242" s="51"/>
      <c r="C1242" s="8"/>
    </row>
    <row r="1243" spans="1:3" s="1" customFormat="1" x14ac:dyDescent="0.35">
      <c r="A1243" s="51"/>
      <c r="C1243" s="8"/>
    </row>
    <row r="1244" spans="1:3" s="1" customFormat="1" x14ac:dyDescent="0.35">
      <c r="A1244" s="51"/>
      <c r="C1244" s="8"/>
    </row>
    <row r="1245" spans="1:3" s="1" customFormat="1" x14ac:dyDescent="0.35">
      <c r="A1245" s="51"/>
      <c r="C1245" s="8"/>
    </row>
    <row r="1246" spans="1:3" s="1" customFormat="1" x14ac:dyDescent="0.35">
      <c r="A1246" s="51"/>
      <c r="C1246" s="8"/>
    </row>
    <row r="1247" spans="1:3" s="1" customFormat="1" x14ac:dyDescent="0.35">
      <c r="A1247" s="51"/>
      <c r="C1247" s="8"/>
    </row>
    <row r="1248" spans="1:3" s="1" customFormat="1" x14ac:dyDescent="0.35">
      <c r="A1248" s="51"/>
      <c r="C1248" s="8"/>
    </row>
    <row r="1249" spans="1:3" s="1" customFormat="1" x14ac:dyDescent="0.35">
      <c r="A1249" s="51"/>
      <c r="C1249" s="8"/>
    </row>
    <row r="1250" spans="1:3" s="1" customFormat="1" x14ac:dyDescent="0.35">
      <c r="A1250" s="51"/>
      <c r="C1250" s="8"/>
    </row>
    <row r="1251" spans="1:3" s="1" customFormat="1" x14ac:dyDescent="0.35">
      <c r="A1251" s="51"/>
      <c r="C1251" s="8"/>
    </row>
    <row r="1252" spans="1:3" s="1" customFormat="1" x14ac:dyDescent="0.35">
      <c r="A1252" s="51"/>
      <c r="C1252" s="8"/>
    </row>
    <row r="1253" spans="1:3" s="1" customFormat="1" x14ac:dyDescent="0.35">
      <c r="A1253" s="51"/>
      <c r="C1253" s="8"/>
    </row>
    <row r="1254" spans="1:3" s="1" customFormat="1" x14ac:dyDescent="0.35">
      <c r="A1254" s="51"/>
      <c r="C1254" s="8"/>
    </row>
    <row r="1255" spans="1:3" s="1" customFormat="1" x14ac:dyDescent="0.35">
      <c r="A1255" s="51"/>
      <c r="C1255" s="8"/>
    </row>
    <row r="1256" spans="1:3" s="1" customFormat="1" x14ac:dyDescent="0.35">
      <c r="A1256" s="51"/>
      <c r="C1256" s="8"/>
    </row>
    <row r="1257" spans="1:3" s="1" customFormat="1" x14ac:dyDescent="0.35">
      <c r="A1257" s="51"/>
      <c r="C1257" s="8"/>
    </row>
    <row r="1258" spans="1:3" s="1" customFormat="1" x14ac:dyDescent="0.35">
      <c r="A1258" s="51"/>
      <c r="C1258" s="8"/>
    </row>
    <row r="1259" spans="1:3" s="1" customFormat="1" x14ac:dyDescent="0.35">
      <c r="A1259" s="51"/>
      <c r="C1259" s="8"/>
    </row>
    <row r="1260" spans="1:3" s="1" customFormat="1" x14ac:dyDescent="0.35">
      <c r="A1260" s="51"/>
      <c r="C1260" s="8"/>
    </row>
    <row r="1261" spans="1:3" s="1" customFormat="1" x14ac:dyDescent="0.35">
      <c r="A1261" s="51"/>
      <c r="C1261" s="8"/>
    </row>
    <row r="1262" spans="1:3" s="1" customFormat="1" x14ac:dyDescent="0.35">
      <c r="A1262" s="51"/>
      <c r="C1262" s="8"/>
    </row>
    <row r="1263" spans="1:3" s="1" customFormat="1" x14ac:dyDescent="0.35">
      <c r="A1263" s="51"/>
      <c r="C1263" s="8"/>
    </row>
    <row r="1264" spans="1:3" s="1" customFormat="1" x14ac:dyDescent="0.35">
      <c r="A1264" s="51"/>
      <c r="C1264" s="8"/>
    </row>
    <row r="1265" spans="1:3" s="1" customFormat="1" x14ac:dyDescent="0.35">
      <c r="A1265" s="51"/>
      <c r="C1265" s="8"/>
    </row>
    <row r="1266" spans="1:3" s="1" customFormat="1" x14ac:dyDescent="0.35">
      <c r="A1266" s="51"/>
      <c r="C1266" s="8"/>
    </row>
    <row r="1267" spans="1:3" s="1" customFormat="1" x14ac:dyDescent="0.35">
      <c r="A1267" s="51"/>
      <c r="C1267" s="8"/>
    </row>
    <row r="1268" spans="1:3" s="1" customFormat="1" x14ac:dyDescent="0.35">
      <c r="A1268" s="51"/>
      <c r="C1268" s="8"/>
    </row>
    <row r="1269" spans="1:3" s="1" customFormat="1" x14ac:dyDescent="0.35">
      <c r="A1269" s="51"/>
      <c r="C1269" s="8"/>
    </row>
    <row r="1270" spans="1:3" s="1" customFormat="1" x14ac:dyDescent="0.35">
      <c r="A1270" s="51"/>
      <c r="C1270" s="8"/>
    </row>
    <row r="1271" spans="1:3" s="1" customFormat="1" x14ac:dyDescent="0.35">
      <c r="A1271" s="51"/>
      <c r="C1271" s="8"/>
    </row>
    <row r="1272" spans="1:3" s="1" customFormat="1" x14ac:dyDescent="0.35">
      <c r="A1272" s="51"/>
      <c r="C1272" s="8"/>
    </row>
    <row r="1273" spans="1:3" s="1" customFormat="1" x14ac:dyDescent="0.35">
      <c r="A1273" s="51"/>
      <c r="C1273" s="8"/>
    </row>
    <row r="1274" spans="1:3" s="1" customFormat="1" x14ac:dyDescent="0.35">
      <c r="A1274" s="51"/>
      <c r="C1274" s="8"/>
    </row>
    <row r="1275" spans="1:3" s="1" customFormat="1" x14ac:dyDescent="0.35">
      <c r="A1275" s="51"/>
      <c r="C1275" s="8"/>
    </row>
    <row r="1276" spans="1:3" s="1" customFormat="1" x14ac:dyDescent="0.35">
      <c r="A1276" s="51"/>
      <c r="C1276" s="8"/>
    </row>
    <row r="1277" spans="1:3" s="1" customFormat="1" x14ac:dyDescent="0.35">
      <c r="A1277" s="51"/>
      <c r="C1277" s="8"/>
    </row>
    <row r="1278" spans="1:3" s="1" customFormat="1" x14ac:dyDescent="0.35">
      <c r="A1278" s="51"/>
      <c r="C1278" s="8"/>
    </row>
    <row r="1279" spans="1:3" s="1" customFormat="1" x14ac:dyDescent="0.35">
      <c r="A1279" s="51"/>
      <c r="C1279" s="8"/>
    </row>
    <row r="1280" spans="1:3" s="1" customFormat="1" x14ac:dyDescent="0.35">
      <c r="A1280" s="51"/>
      <c r="C1280" s="8"/>
    </row>
    <row r="1281" spans="1:3" s="1" customFormat="1" x14ac:dyDescent="0.35">
      <c r="A1281" s="51"/>
      <c r="C1281" s="8"/>
    </row>
    <row r="1282" spans="1:3" s="1" customFormat="1" x14ac:dyDescent="0.35">
      <c r="A1282" s="51"/>
      <c r="C1282" s="8"/>
    </row>
    <row r="1283" spans="1:3" s="1" customFormat="1" x14ac:dyDescent="0.35">
      <c r="A1283" s="51"/>
      <c r="C1283" s="8"/>
    </row>
    <row r="1284" spans="1:3" s="1" customFormat="1" x14ac:dyDescent="0.35">
      <c r="A1284" s="51"/>
      <c r="C1284" s="8"/>
    </row>
    <row r="1285" spans="1:3" s="1" customFormat="1" x14ac:dyDescent="0.35">
      <c r="A1285" s="51"/>
      <c r="C1285" s="8"/>
    </row>
    <row r="1286" spans="1:3" s="1" customFormat="1" x14ac:dyDescent="0.35">
      <c r="A1286" s="51"/>
      <c r="C1286" s="8"/>
    </row>
    <row r="1287" spans="1:3" s="1" customFormat="1" x14ac:dyDescent="0.35">
      <c r="A1287" s="51"/>
      <c r="C1287" s="8"/>
    </row>
    <row r="1288" spans="1:3" s="1" customFormat="1" x14ac:dyDescent="0.35">
      <c r="A1288" s="51"/>
      <c r="C1288" s="8"/>
    </row>
    <row r="1289" spans="1:3" s="1" customFormat="1" x14ac:dyDescent="0.35">
      <c r="A1289" s="51"/>
      <c r="C1289" s="8"/>
    </row>
    <row r="1290" spans="1:3" s="1" customFormat="1" x14ac:dyDescent="0.35">
      <c r="A1290" s="51"/>
      <c r="C1290" s="8"/>
    </row>
    <row r="1291" spans="1:3" s="1" customFormat="1" x14ac:dyDescent="0.35">
      <c r="A1291" s="51"/>
      <c r="C1291" s="8"/>
    </row>
    <row r="1292" spans="1:3" s="1" customFormat="1" x14ac:dyDescent="0.35">
      <c r="A1292" s="51"/>
      <c r="C1292" s="8"/>
    </row>
    <row r="1293" spans="1:3" s="1" customFormat="1" x14ac:dyDescent="0.35">
      <c r="A1293" s="51"/>
      <c r="C1293" s="8"/>
    </row>
    <row r="1294" spans="1:3" s="1" customFormat="1" x14ac:dyDescent="0.35">
      <c r="A1294" s="51"/>
      <c r="C1294" s="8"/>
    </row>
    <row r="1295" spans="1:3" s="1" customFormat="1" x14ac:dyDescent="0.35">
      <c r="A1295" s="51"/>
      <c r="C1295" s="8"/>
    </row>
    <row r="1296" spans="1:3" s="1" customFormat="1" x14ac:dyDescent="0.35">
      <c r="A1296" s="51"/>
      <c r="C1296" s="8"/>
    </row>
    <row r="1297" spans="1:3" s="1" customFormat="1" x14ac:dyDescent="0.35">
      <c r="A1297" s="51"/>
      <c r="C1297" s="8"/>
    </row>
    <row r="1298" spans="1:3" s="1" customFormat="1" x14ac:dyDescent="0.35">
      <c r="A1298" s="51"/>
      <c r="C1298" s="8"/>
    </row>
    <row r="1299" spans="1:3" s="1" customFormat="1" x14ac:dyDescent="0.35">
      <c r="A1299" s="51"/>
      <c r="C1299" s="8"/>
    </row>
    <row r="1300" spans="1:3" s="1" customFormat="1" x14ac:dyDescent="0.35">
      <c r="A1300" s="51"/>
      <c r="C1300" s="8"/>
    </row>
    <row r="1301" spans="1:3" s="1" customFormat="1" x14ac:dyDescent="0.35">
      <c r="A1301" s="51"/>
      <c r="C1301" s="8"/>
    </row>
    <row r="1302" spans="1:3" s="1" customFormat="1" x14ac:dyDescent="0.35">
      <c r="A1302" s="51"/>
      <c r="C1302" s="8"/>
    </row>
    <row r="1303" spans="1:3" s="1" customFormat="1" x14ac:dyDescent="0.35">
      <c r="A1303" s="51"/>
      <c r="C1303" s="8"/>
    </row>
    <row r="1304" spans="1:3" s="1" customFormat="1" x14ac:dyDescent="0.35">
      <c r="A1304" s="51"/>
      <c r="C1304" s="8"/>
    </row>
    <row r="1305" spans="1:3" s="1" customFormat="1" x14ac:dyDescent="0.35">
      <c r="A1305" s="51"/>
      <c r="C1305" s="8"/>
    </row>
    <row r="1306" spans="1:3" s="1" customFormat="1" x14ac:dyDescent="0.35">
      <c r="A1306" s="51"/>
      <c r="C1306" s="8"/>
    </row>
    <row r="1307" spans="1:3" s="1" customFormat="1" x14ac:dyDescent="0.35">
      <c r="A1307" s="51"/>
      <c r="C1307" s="8"/>
    </row>
    <row r="1308" spans="1:3" s="1" customFormat="1" x14ac:dyDescent="0.35">
      <c r="A1308" s="51"/>
      <c r="C1308" s="8"/>
    </row>
    <row r="1309" spans="1:3" s="1" customFormat="1" x14ac:dyDescent="0.35">
      <c r="A1309" s="51"/>
      <c r="C1309" s="8"/>
    </row>
    <row r="1310" spans="1:3" s="1" customFormat="1" x14ac:dyDescent="0.35">
      <c r="A1310" s="51"/>
      <c r="C1310" s="8"/>
    </row>
    <row r="1311" spans="1:3" s="1" customFormat="1" x14ac:dyDescent="0.35">
      <c r="A1311" s="51"/>
      <c r="C1311" s="8"/>
    </row>
    <row r="1312" spans="1:3" s="1" customFormat="1" x14ac:dyDescent="0.35">
      <c r="A1312" s="51"/>
      <c r="C1312" s="8"/>
    </row>
    <row r="1313" spans="1:3" s="1" customFormat="1" x14ac:dyDescent="0.35">
      <c r="A1313" s="51"/>
      <c r="C1313" s="8"/>
    </row>
    <row r="1314" spans="1:3" s="1" customFormat="1" x14ac:dyDescent="0.35">
      <c r="A1314" s="51"/>
      <c r="C1314" s="8"/>
    </row>
    <row r="1315" spans="1:3" s="1" customFormat="1" x14ac:dyDescent="0.35">
      <c r="A1315" s="51"/>
      <c r="C1315" s="8"/>
    </row>
    <row r="1316" spans="1:3" s="1" customFormat="1" x14ac:dyDescent="0.35">
      <c r="A1316" s="51"/>
      <c r="C1316" s="8"/>
    </row>
    <row r="1317" spans="1:3" s="1" customFormat="1" x14ac:dyDescent="0.35">
      <c r="A1317" s="51"/>
      <c r="C1317" s="8"/>
    </row>
    <row r="1318" spans="1:3" s="1" customFormat="1" x14ac:dyDescent="0.35">
      <c r="A1318" s="51"/>
      <c r="C1318" s="8"/>
    </row>
    <row r="1319" spans="1:3" s="1" customFormat="1" x14ac:dyDescent="0.35">
      <c r="A1319" s="51"/>
      <c r="C1319" s="8"/>
    </row>
    <row r="1320" spans="1:3" s="1" customFormat="1" x14ac:dyDescent="0.35">
      <c r="A1320" s="51"/>
      <c r="C1320" s="8"/>
    </row>
    <row r="1321" spans="1:3" s="1" customFormat="1" x14ac:dyDescent="0.35">
      <c r="A1321" s="51"/>
      <c r="C1321" s="8"/>
    </row>
    <row r="1322" spans="1:3" s="1" customFormat="1" x14ac:dyDescent="0.35">
      <c r="A1322" s="51"/>
      <c r="C1322" s="8"/>
    </row>
    <row r="1323" spans="1:3" s="1" customFormat="1" x14ac:dyDescent="0.35">
      <c r="A1323" s="51"/>
      <c r="C1323" s="8"/>
    </row>
    <row r="1324" spans="1:3" s="1" customFormat="1" x14ac:dyDescent="0.35">
      <c r="A1324" s="51"/>
      <c r="C1324" s="8"/>
    </row>
    <row r="1325" spans="1:3" s="1" customFormat="1" x14ac:dyDescent="0.35">
      <c r="A1325" s="51"/>
      <c r="C1325" s="8"/>
    </row>
    <row r="1326" spans="1:3" s="1" customFormat="1" x14ac:dyDescent="0.35">
      <c r="A1326" s="51"/>
      <c r="C1326" s="8"/>
    </row>
    <row r="1327" spans="1:3" s="1" customFormat="1" x14ac:dyDescent="0.35">
      <c r="A1327" s="51"/>
      <c r="C1327" s="8"/>
    </row>
    <row r="1328" spans="1:3" s="1" customFormat="1" x14ac:dyDescent="0.35">
      <c r="A1328" s="51"/>
      <c r="C1328" s="8"/>
    </row>
    <row r="1329" spans="1:3" s="1" customFormat="1" x14ac:dyDescent="0.35">
      <c r="A1329" s="51"/>
      <c r="C1329" s="8"/>
    </row>
    <row r="1330" spans="1:3" s="1" customFormat="1" x14ac:dyDescent="0.35">
      <c r="A1330" s="51"/>
      <c r="C1330" s="8"/>
    </row>
    <row r="1331" spans="1:3" s="1" customFormat="1" x14ac:dyDescent="0.35">
      <c r="A1331" s="51"/>
      <c r="C1331" s="8"/>
    </row>
    <row r="1332" spans="1:3" s="1" customFormat="1" x14ac:dyDescent="0.35">
      <c r="A1332" s="51"/>
      <c r="C1332" s="8"/>
    </row>
    <row r="1333" spans="1:3" s="1" customFormat="1" x14ac:dyDescent="0.35">
      <c r="A1333" s="51"/>
      <c r="C1333" s="8"/>
    </row>
    <row r="1334" spans="1:3" s="1" customFormat="1" x14ac:dyDescent="0.35">
      <c r="A1334" s="51"/>
      <c r="C1334" s="8"/>
    </row>
    <row r="1335" spans="1:3" s="1" customFormat="1" x14ac:dyDescent="0.35">
      <c r="A1335" s="51"/>
      <c r="C1335" s="8"/>
    </row>
    <row r="1336" spans="1:3" s="1" customFormat="1" x14ac:dyDescent="0.35">
      <c r="A1336" s="51"/>
      <c r="C1336" s="8"/>
    </row>
    <row r="1337" spans="1:3" s="1" customFormat="1" x14ac:dyDescent="0.35">
      <c r="A1337" s="51"/>
      <c r="C1337" s="8"/>
    </row>
    <row r="1338" spans="1:3" s="1" customFormat="1" x14ac:dyDescent="0.35">
      <c r="A1338" s="51"/>
      <c r="C1338" s="8"/>
    </row>
    <row r="1339" spans="1:3" s="1" customFormat="1" x14ac:dyDescent="0.35">
      <c r="A1339" s="51"/>
      <c r="C1339" s="8"/>
    </row>
    <row r="1340" spans="1:3" s="1" customFormat="1" x14ac:dyDescent="0.35">
      <c r="A1340" s="51"/>
      <c r="C1340" s="8"/>
    </row>
    <row r="1341" spans="1:3" s="1" customFormat="1" x14ac:dyDescent="0.35">
      <c r="A1341" s="51"/>
      <c r="C1341" s="8"/>
    </row>
    <row r="1342" spans="1:3" s="1" customFormat="1" x14ac:dyDescent="0.35">
      <c r="A1342" s="51"/>
      <c r="C1342" s="8"/>
    </row>
    <row r="1343" spans="1:3" s="1" customFormat="1" x14ac:dyDescent="0.35">
      <c r="A1343" s="51"/>
      <c r="C1343" s="8"/>
    </row>
    <row r="1344" spans="1:3" s="1" customFormat="1" x14ac:dyDescent="0.35">
      <c r="A1344" s="51"/>
      <c r="C1344" s="8"/>
    </row>
    <row r="1345" spans="1:3" s="1" customFormat="1" x14ac:dyDescent="0.35">
      <c r="A1345" s="51"/>
      <c r="C1345" s="8"/>
    </row>
    <row r="1346" spans="1:3" s="1" customFormat="1" x14ac:dyDescent="0.35">
      <c r="A1346" s="51"/>
      <c r="C1346" s="8"/>
    </row>
    <row r="1347" spans="1:3" s="1" customFormat="1" x14ac:dyDescent="0.35">
      <c r="A1347" s="51"/>
      <c r="C1347" s="8"/>
    </row>
    <row r="1348" spans="1:3" s="1" customFormat="1" x14ac:dyDescent="0.35">
      <c r="A1348" s="51"/>
      <c r="C1348" s="8"/>
    </row>
    <row r="1349" spans="1:3" s="1" customFormat="1" x14ac:dyDescent="0.35">
      <c r="A1349" s="51"/>
      <c r="C1349" s="8"/>
    </row>
    <row r="1350" spans="1:3" s="1" customFormat="1" x14ac:dyDescent="0.35">
      <c r="A1350" s="51"/>
      <c r="C1350" s="8"/>
    </row>
    <row r="1351" spans="1:3" s="1" customFormat="1" x14ac:dyDescent="0.35">
      <c r="A1351" s="51"/>
      <c r="C1351" s="8"/>
    </row>
    <row r="1352" spans="1:3" s="1" customFormat="1" x14ac:dyDescent="0.35">
      <c r="A1352" s="51"/>
      <c r="C1352" s="8"/>
    </row>
    <row r="1353" spans="1:3" s="1" customFormat="1" x14ac:dyDescent="0.35">
      <c r="A1353" s="51"/>
      <c r="C1353" s="8"/>
    </row>
    <row r="1354" spans="1:3" s="1" customFormat="1" x14ac:dyDescent="0.35">
      <c r="A1354" s="51"/>
      <c r="C1354" s="8"/>
    </row>
    <row r="1355" spans="1:3" s="1" customFormat="1" x14ac:dyDescent="0.35">
      <c r="A1355" s="51"/>
      <c r="C1355" s="8"/>
    </row>
    <row r="1356" spans="1:3" s="1" customFormat="1" x14ac:dyDescent="0.35">
      <c r="A1356" s="51"/>
      <c r="C1356" s="8"/>
    </row>
    <row r="1357" spans="1:3" s="1" customFormat="1" x14ac:dyDescent="0.35">
      <c r="A1357" s="51"/>
      <c r="C1357" s="8"/>
    </row>
    <row r="1358" spans="1:3" s="1" customFormat="1" x14ac:dyDescent="0.35">
      <c r="A1358" s="51"/>
      <c r="C1358" s="8"/>
    </row>
    <row r="1359" spans="1:3" s="1" customFormat="1" x14ac:dyDescent="0.35">
      <c r="A1359" s="51"/>
      <c r="C1359" s="8"/>
    </row>
    <row r="1360" spans="1:3" s="1" customFormat="1" x14ac:dyDescent="0.35">
      <c r="A1360" s="51"/>
      <c r="C1360" s="8"/>
    </row>
    <row r="1361" spans="1:3" s="1" customFormat="1" x14ac:dyDescent="0.35">
      <c r="A1361" s="51"/>
      <c r="C1361" s="8"/>
    </row>
    <row r="1362" spans="1:3" s="1" customFormat="1" x14ac:dyDescent="0.35">
      <c r="A1362" s="51"/>
      <c r="C1362" s="8"/>
    </row>
    <row r="1363" spans="1:3" s="1" customFormat="1" x14ac:dyDescent="0.35">
      <c r="A1363" s="51"/>
      <c r="C1363" s="8"/>
    </row>
    <row r="1364" spans="1:3" s="1" customFormat="1" x14ac:dyDescent="0.35">
      <c r="A1364" s="51"/>
      <c r="C1364" s="8"/>
    </row>
    <row r="1365" spans="1:3" s="1" customFormat="1" x14ac:dyDescent="0.35">
      <c r="A1365" s="51"/>
      <c r="C1365" s="8"/>
    </row>
    <row r="1366" spans="1:3" s="1" customFormat="1" x14ac:dyDescent="0.35">
      <c r="A1366" s="51"/>
      <c r="C1366" s="8"/>
    </row>
    <row r="1367" spans="1:3" s="1" customFormat="1" x14ac:dyDescent="0.35">
      <c r="A1367" s="51"/>
      <c r="C1367" s="8"/>
    </row>
    <row r="1368" spans="1:3" s="1" customFormat="1" x14ac:dyDescent="0.35">
      <c r="A1368" s="51"/>
      <c r="C1368" s="8"/>
    </row>
    <row r="1369" spans="1:3" s="1" customFormat="1" x14ac:dyDescent="0.35">
      <c r="A1369" s="51"/>
      <c r="C1369" s="8"/>
    </row>
    <row r="1370" spans="1:3" s="1" customFormat="1" x14ac:dyDescent="0.35">
      <c r="A1370" s="51"/>
      <c r="C1370" s="8"/>
    </row>
    <row r="1371" spans="1:3" s="1" customFormat="1" x14ac:dyDescent="0.35">
      <c r="A1371" s="51"/>
      <c r="C1371" s="8"/>
    </row>
    <row r="1372" spans="1:3" s="1" customFormat="1" x14ac:dyDescent="0.35">
      <c r="A1372" s="51"/>
      <c r="C1372" s="8"/>
    </row>
    <row r="1373" spans="1:3" s="1" customFormat="1" x14ac:dyDescent="0.35">
      <c r="A1373" s="51"/>
      <c r="C1373" s="8"/>
    </row>
    <row r="1374" spans="1:3" s="1" customFormat="1" x14ac:dyDescent="0.35">
      <c r="A1374" s="51"/>
      <c r="C1374" s="8"/>
    </row>
    <row r="1375" spans="1:3" s="1" customFormat="1" x14ac:dyDescent="0.35">
      <c r="A1375" s="51"/>
      <c r="C1375" s="8"/>
    </row>
    <row r="1376" spans="1:3" s="1" customFormat="1" x14ac:dyDescent="0.35">
      <c r="A1376" s="51"/>
      <c r="C1376" s="8"/>
    </row>
    <row r="1377" spans="1:3" s="1" customFormat="1" x14ac:dyDescent="0.35">
      <c r="A1377" s="51"/>
      <c r="C1377" s="8"/>
    </row>
    <row r="1378" spans="1:3" s="1" customFormat="1" x14ac:dyDescent="0.35">
      <c r="A1378" s="51"/>
      <c r="C1378" s="8"/>
    </row>
    <row r="1379" spans="1:3" s="1" customFormat="1" x14ac:dyDescent="0.35">
      <c r="A1379" s="51"/>
      <c r="C1379" s="8"/>
    </row>
    <row r="1380" spans="1:3" s="1" customFormat="1" x14ac:dyDescent="0.35">
      <c r="A1380" s="51"/>
      <c r="C1380" s="8"/>
    </row>
    <row r="1381" spans="1:3" s="1" customFormat="1" x14ac:dyDescent="0.35">
      <c r="A1381" s="51"/>
      <c r="C1381" s="8"/>
    </row>
    <row r="1382" spans="1:3" s="1" customFormat="1" x14ac:dyDescent="0.35">
      <c r="A1382" s="51"/>
      <c r="C1382" s="8"/>
    </row>
    <row r="1383" spans="1:3" s="1" customFormat="1" x14ac:dyDescent="0.35">
      <c r="A1383" s="51"/>
      <c r="C1383" s="8"/>
    </row>
    <row r="1384" spans="1:3" s="1" customFormat="1" x14ac:dyDescent="0.35">
      <c r="A1384" s="51"/>
      <c r="C1384" s="8"/>
    </row>
    <row r="1385" spans="1:3" s="1" customFormat="1" x14ac:dyDescent="0.35">
      <c r="A1385" s="51"/>
      <c r="C1385" s="8"/>
    </row>
    <row r="1386" spans="1:3" s="1" customFormat="1" x14ac:dyDescent="0.35">
      <c r="A1386" s="51"/>
      <c r="C1386" s="8"/>
    </row>
    <row r="1387" spans="1:3" s="1" customFormat="1" x14ac:dyDescent="0.35">
      <c r="A1387" s="51"/>
      <c r="C1387" s="8"/>
    </row>
    <row r="1388" spans="1:3" s="1" customFormat="1" x14ac:dyDescent="0.35">
      <c r="A1388" s="51"/>
      <c r="C1388" s="8"/>
    </row>
    <row r="1389" spans="1:3" s="1" customFormat="1" x14ac:dyDescent="0.35">
      <c r="A1389" s="51"/>
      <c r="C1389" s="8"/>
    </row>
    <row r="1390" spans="1:3" s="1" customFormat="1" x14ac:dyDescent="0.35">
      <c r="A1390" s="51"/>
      <c r="C1390" s="8"/>
    </row>
    <row r="1391" spans="1:3" s="1" customFormat="1" x14ac:dyDescent="0.35">
      <c r="A1391" s="51"/>
      <c r="C1391" s="8"/>
    </row>
    <row r="1392" spans="1:3" s="1" customFormat="1" x14ac:dyDescent="0.35">
      <c r="A1392" s="51"/>
      <c r="C1392" s="8"/>
    </row>
    <row r="1393" spans="1:3" s="1" customFormat="1" x14ac:dyDescent="0.35">
      <c r="A1393" s="51"/>
      <c r="C1393" s="8"/>
    </row>
    <row r="1394" spans="1:3" s="1" customFormat="1" x14ac:dyDescent="0.35">
      <c r="A1394" s="51"/>
      <c r="C1394" s="8"/>
    </row>
    <row r="1395" spans="1:3" s="1" customFormat="1" x14ac:dyDescent="0.35">
      <c r="A1395" s="51"/>
      <c r="C1395" s="8"/>
    </row>
    <row r="1396" spans="1:3" s="1" customFormat="1" x14ac:dyDescent="0.35">
      <c r="A1396" s="51"/>
      <c r="C1396" s="8"/>
    </row>
    <row r="1397" spans="1:3" s="1" customFormat="1" x14ac:dyDescent="0.35">
      <c r="A1397" s="51"/>
      <c r="C1397" s="8"/>
    </row>
    <row r="1398" spans="1:3" s="1" customFormat="1" x14ac:dyDescent="0.35">
      <c r="A1398" s="51"/>
      <c r="C1398" s="8"/>
    </row>
    <row r="1399" spans="1:3" s="1" customFormat="1" x14ac:dyDescent="0.35">
      <c r="A1399" s="51"/>
      <c r="C1399" s="8"/>
    </row>
    <row r="1400" spans="1:3" s="1" customFormat="1" x14ac:dyDescent="0.35">
      <c r="A1400" s="51"/>
      <c r="C1400" s="8"/>
    </row>
    <row r="1401" spans="1:3" s="1" customFormat="1" x14ac:dyDescent="0.35">
      <c r="A1401" s="51"/>
      <c r="C1401" s="8"/>
    </row>
    <row r="1402" spans="1:3" s="1" customFormat="1" x14ac:dyDescent="0.35">
      <c r="A1402" s="51"/>
      <c r="C1402" s="8"/>
    </row>
    <row r="1403" spans="1:3" s="1" customFormat="1" x14ac:dyDescent="0.35">
      <c r="A1403" s="51"/>
      <c r="C1403" s="8"/>
    </row>
    <row r="1404" spans="1:3" s="1" customFormat="1" x14ac:dyDescent="0.35">
      <c r="A1404" s="51"/>
      <c r="C1404" s="8"/>
    </row>
    <row r="1405" spans="1:3" s="1" customFormat="1" x14ac:dyDescent="0.35">
      <c r="A1405" s="51"/>
      <c r="C1405" s="8"/>
    </row>
    <row r="1406" spans="1:3" s="1" customFormat="1" x14ac:dyDescent="0.35">
      <c r="A1406" s="51"/>
      <c r="C1406" s="8"/>
    </row>
    <row r="1407" spans="1:3" s="1" customFormat="1" x14ac:dyDescent="0.35">
      <c r="A1407" s="51"/>
      <c r="C1407" s="8"/>
    </row>
    <row r="1408" spans="1:3" s="1" customFormat="1" x14ac:dyDescent="0.35">
      <c r="A1408" s="51"/>
      <c r="C1408" s="8"/>
    </row>
    <row r="1409" spans="1:3" s="1" customFormat="1" x14ac:dyDescent="0.35">
      <c r="A1409" s="51"/>
      <c r="C1409" s="8"/>
    </row>
    <row r="1410" spans="1:3" s="1" customFormat="1" x14ac:dyDescent="0.35">
      <c r="A1410" s="51"/>
      <c r="C1410" s="8"/>
    </row>
    <row r="1411" spans="1:3" s="1" customFormat="1" x14ac:dyDescent="0.35">
      <c r="A1411" s="51"/>
      <c r="C1411" s="8"/>
    </row>
    <row r="1412" spans="1:3" s="1" customFormat="1" x14ac:dyDescent="0.35">
      <c r="A1412" s="51"/>
      <c r="C1412" s="8"/>
    </row>
    <row r="1413" spans="1:3" s="1" customFormat="1" x14ac:dyDescent="0.35">
      <c r="A1413" s="51"/>
      <c r="C1413" s="8"/>
    </row>
    <row r="1414" spans="1:3" s="1" customFormat="1" x14ac:dyDescent="0.35">
      <c r="A1414" s="51"/>
      <c r="C1414" s="8"/>
    </row>
    <row r="1415" spans="1:3" s="1" customFormat="1" x14ac:dyDescent="0.35">
      <c r="A1415" s="51"/>
      <c r="C1415" s="8"/>
    </row>
    <row r="1416" spans="1:3" s="1" customFormat="1" x14ac:dyDescent="0.35">
      <c r="A1416" s="51"/>
      <c r="C1416" s="8"/>
    </row>
    <row r="1417" spans="1:3" s="1" customFormat="1" x14ac:dyDescent="0.35">
      <c r="A1417" s="51"/>
      <c r="C1417" s="8"/>
    </row>
    <row r="1418" spans="1:3" s="1" customFormat="1" x14ac:dyDescent="0.35">
      <c r="A1418" s="51"/>
      <c r="C1418" s="8"/>
    </row>
    <row r="1419" spans="1:3" s="1" customFormat="1" x14ac:dyDescent="0.35">
      <c r="A1419" s="51"/>
      <c r="C1419" s="8"/>
    </row>
    <row r="1420" spans="1:3" s="1" customFormat="1" x14ac:dyDescent="0.35">
      <c r="A1420" s="51"/>
      <c r="C1420" s="8"/>
    </row>
    <row r="1421" spans="1:3" s="1" customFormat="1" x14ac:dyDescent="0.35">
      <c r="A1421" s="51"/>
      <c r="C1421" s="8"/>
    </row>
    <row r="1422" spans="1:3" s="1" customFormat="1" x14ac:dyDescent="0.35">
      <c r="A1422" s="51"/>
      <c r="C1422" s="8"/>
    </row>
    <row r="1423" spans="1:3" s="1" customFormat="1" x14ac:dyDescent="0.35">
      <c r="A1423" s="51"/>
      <c r="C1423" s="8"/>
    </row>
    <row r="1424" spans="1:3" s="1" customFormat="1" x14ac:dyDescent="0.35">
      <c r="A1424" s="51"/>
      <c r="C1424" s="8"/>
    </row>
    <row r="1425" spans="1:3" s="1" customFormat="1" x14ac:dyDescent="0.35">
      <c r="A1425" s="51"/>
      <c r="C1425" s="8"/>
    </row>
    <row r="1426" spans="1:3" s="1" customFormat="1" x14ac:dyDescent="0.35">
      <c r="A1426" s="51"/>
      <c r="C1426" s="8"/>
    </row>
    <row r="1427" spans="1:3" s="1" customFormat="1" x14ac:dyDescent="0.35">
      <c r="A1427" s="51"/>
      <c r="C1427" s="8"/>
    </row>
    <row r="1428" spans="1:3" s="1" customFormat="1" x14ac:dyDescent="0.35">
      <c r="A1428" s="51"/>
      <c r="C1428" s="8"/>
    </row>
    <row r="1429" spans="1:3" s="1" customFormat="1" x14ac:dyDescent="0.35">
      <c r="A1429" s="51"/>
      <c r="C1429" s="8"/>
    </row>
    <row r="1430" spans="1:3" s="1" customFormat="1" x14ac:dyDescent="0.35">
      <c r="A1430" s="51"/>
      <c r="C1430" s="8"/>
    </row>
    <row r="1431" spans="1:3" s="1" customFormat="1" x14ac:dyDescent="0.35">
      <c r="A1431" s="51"/>
      <c r="C1431" s="8"/>
    </row>
    <row r="1432" spans="1:3" s="1" customFormat="1" x14ac:dyDescent="0.35">
      <c r="A1432" s="51"/>
      <c r="C1432" s="8"/>
    </row>
    <row r="1433" spans="1:3" s="1" customFormat="1" x14ac:dyDescent="0.35">
      <c r="A1433" s="51"/>
      <c r="C1433" s="8"/>
    </row>
    <row r="1434" spans="1:3" s="1" customFormat="1" x14ac:dyDescent="0.35">
      <c r="A1434" s="51"/>
      <c r="C1434" s="8"/>
    </row>
    <row r="1435" spans="1:3" s="1" customFormat="1" x14ac:dyDescent="0.35">
      <c r="A1435" s="51"/>
      <c r="C1435" s="8"/>
    </row>
    <row r="1436" spans="1:3" s="1" customFormat="1" x14ac:dyDescent="0.35">
      <c r="A1436" s="51"/>
      <c r="C1436" s="8"/>
    </row>
    <row r="1437" spans="1:3" s="1" customFormat="1" x14ac:dyDescent="0.35">
      <c r="A1437" s="51"/>
      <c r="C1437" s="8"/>
    </row>
    <row r="1438" spans="1:3" s="1" customFormat="1" x14ac:dyDescent="0.35">
      <c r="A1438" s="51"/>
      <c r="C1438" s="8"/>
    </row>
    <row r="1439" spans="1:3" s="1" customFormat="1" x14ac:dyDescent="0.35">
      <c r="A1439" s="51"/>
      <c r="C1439" s="8"/>
    </row>
    <row r="1440" spans="1:3" s="1" customFormat="1" x14ac:dyDescent="0.35">
      <c r="A1440" s="51"/>
      <c r="C1440" s="8"/>
    </row>
    <row r="1441" spans="1:3" s="1" customFormat="1" x14ac:dyDescent="0.35">
      <c r="A1441" s="51"/>
      <c r="C1441" s="8"/>
    </row>
    <row r="1442" spans="1:3" s="1" customFormat="1" x14ac:dyDescent="0.35">
      <c r="A1442" s="51"/>
      <c r="C1442" s="8"/>
    </row>
    <row r="1443" spans="1:3" s="1" customFormat="1" x14ac:dyDescent="0.35">
      <c r="A1443" s="51"/>
      <c r="C1443" s="8"/>
    </row>
    <row r="1444" spans="1:3" s="1" customFormat="1" x14ac:dyDescent="0.35">
      <c r="A1444" s="51"/>
      <c r="C1444" s="8"/>
    </row>
    <row r="1445" spans="1:3" s="1" customFormat="1" x14ac:dyDescent="0.35">
      <c r="A1445" s="51"/>
      <c r="C1445" s="8"/>
    </row>
    <row r="1446" spans="1:3" s="1" customFormat="1" x14ac:dyDescent="0.35">
      <c r="A1446" s="51"/>
      <c r="C1446" s="8"/>
    </row>
    <row r="1447" spans="1:3" s="1" customFormat="1" x14ac:dyDescent="0.35">
      <c r="A1447" s="51"/>
      <c r="C1447" s="8"/>
    </row>
    <row r="1448" spans="1:3" s="1" customFormat="1" x14ac:dyDescent="0.35">
      <c r="A1448" s="51"/>
      <c r="C1448" s="8"/>
    </row>
    <row r="1449" spans="1:3" s="1" customFormat="1" x14ac:dyDescent="0.35">
      <c r="A1449" s="51"/>
      <c r="C1449" s="8"/>
    </row>
    <row r="1450" spans="1:3" s="1" customFormat="1" x14ac:dyDescent="0.35">
      <c r="A1450" s="51"/>
      <c r="C1450" s="8"/>
    </row>
    <row r="1451" spans="1:3" s="1" customFormat="1" x14ac:dyDescent="0.35">
      <c r="A1451" s="51"/>
      <c r="C1451" s="8"/>
    </row>
    <row r="1452" spans="1:3" s="1" customFormat="1" x14ac:dyDescent="0.35">
      <c r="A1452" s="51"/>
      <c r="C1452" s="8"/>
    </row>
    <row r="1453" spans="1:3" s="1" customFormat="1" x14ac:dyDescent="0.35">
      <c r="A1453" s="51"/>
      <c r="C1453" s="8"/>
    </row>
    <row r="1454" spans="1:3" s="1" customFormat="1" x14ac:dyDescent="0.35">
      <c r="A1454" s="51"/>
      <c r="C1454" s="8"/>
    </row>
    <row r="1455" spans="1:3" s="1" customFormat="1" x14ac:dyDescent="0.35">
      <c r="A1455" s="51"/>
      <c r="C1455" s="8"/>
    </row>
    <row r="1456" spans="1:3" s="1" customFormat="1" x14ac:dyDescent="0.35">
      <c r="A1456" s="51"/>
      <c r="C1456" s="8"/>
    </row>
    <row r="1457" spans="1:3" s="1" customFormat="1" x14ac:dyDescent="0.35">
      <c r="A1457" s="51"/>
      <c r="C1457" s="8"/>
    </row>
    <row r="1458" spans="1:3" s="1" customFormat="1" x14ac:dyDescent="0.35">
      <c r="A1458" s="51"/>
      <c r="C1458" s="8"/>
    </row>
    <row r="1459" spans="1:3" s="1" customFormat="1" x14ac:dyDescent="0.35">
      <c r="A1459" s="51"/>
      <c r="C1459" s="8"/>
    </row>
    <row r="1460" spans="1:3" s="1" customFormat="1" x14ac:dyDescent="0.35">
      <c r="A1460" s="51"/>
      <c r="C1460" s="8"/>
    </row>
    <row r="1461" spans="1:3" s="1" customFormat="1" x14ac:dyDescent="0.35">
      <c r="A1461" s="51"/>
      <c r="C1461" s="8"/>
    </row>
    <row r="1462" spans="1:3" s="1" customFormat="1" x14ac:dyDescent="0.35">
      <c r="A1462" s="51"/>
      <c r="C1462" s="8"/>
    </row>
    <row r="1463" spans="1:3" s="1" customFormat="1" x14ac:dyDescent="0.35">
      <c r="A1463" s="51"/>
      <c r="C1463" s="8"/>
    </row>
    <row r="1464" spans="1:3" s="1" customFormat="1" x14ac:dyDescent="0.35">
      <c r="A1464" s="51"/>
      <c r="C1464" s="8"/>
    </row>
    <row r="1465" spans="1:3" s="1" customFormat="1" x14ac:dyDescent="0.35">
      <c r="A1465" s="51"/>
      <c r="C1465" s="8"/>
    </row>
    <row r="1466" spans="1:3" s="1" customFormat="1" x14ac:dyDescent="0.35">
      <c r="A1466" s="51"/>
      <c r="C1466" s="8"/>
    </row>
    <row r="1467" spans="1:3" s="1" customFormat="1" x14ac:dyDescent="0.35">
      <c r="A1467" s="51"/>
      <c r="C1467" s="8"/>
    </row>
    <row r="1468" spans="1:3" s="1" customFormat="1" x14ac:dyDescent="0.35">
      <c r="A1468" s="51"/>
      <c r="C1468" s="8"/>
    </row>
    <row r="1469" spans="1:3" s="1" customFormat="1" x14ac:dyDescent="0.35">
      <c r="A1469" s="51"/>
      <c r="C1469" s="8"/>
    </row>
    <row r="1470" spans="1:3" s="1" customFormat="1" x14ac:dyDescent="0.35">
      <c r="A1470" s="51"/>
      <c r="C1470" s="8"/>
    </row>
    <row r="1471" spans="1:3" s="1" customFormat="1" x14ac:dyDescent="0.35">
      <c r="A1471" s="51"/>
      <c r="C1471" s="8"/>
    </row>
    <row r="1472" spans="1:3" s="1" customFormat="1" x14ac:dyDescent="0.35">
      <c r="A1472" s="51"/>
      <c r="C1472" s="8"/>
    </row>
    <row r="1473" spans="1:3" s="1" customFormat="1" x14ac:dyDescent="0.35">
      <c r="A1473" s="51"/>
      <c r="C1473" s="8"/>
    </row>
    <row r="1474" spans="1:3" s="1" customFormat="1" x14ac:dyDescent="0.35">
      <c r="A1474" s="51"/>
      <c r="C1474" s="8"/>
    </row>
    <row r="1475" spans="1:3" s="1" customFormat="1" x14ac:dyDescent="0.35">
      <c r="A1475" s="51"/>
      <c r="C1475" s="8"/>
    </row>
    <row r="1476" spans="1:3" s="1" customFormat="1" x14ac:dyDescent="0.35">
      <c r="A1476" s="51"/>
      <c r="C1476" s="8"/>
    </row>
    <row r="1477" spans="1:3" s="1" customFormat="1" x14ac:dyDescent="0.35">
      <c r="A1477" s="51"/>
      <c r="C1477" s="8"/>
    </row>
    <row r="1478" spans="1:3" s="1" customFormat="1" x14ac:dyDescent="0.35">
      <c r="A1478" s="51"/>
      <c r="C1478" s="8"/>
    </row>
    <row r="1479" spans="1:3" s="1" customFormat="1" x14ac:dyDescent="0.35">
      <c r="A1479" s="51"/>
      <c r="C1479" s="8"/>
    </row>
    <row r="1480" spans="1:3" s="1" customFormat="1" x14ac:dyDescent="0.35">
      <c r="A1480" s="51"/>
      <c r="C1480" s="8"/>
    </row>
    <row r="1481" spans="1:3" s="1" customFormat="1" x14ac:dyDescent="0.35">
      <c r="A1481" s="51"/>
      <c r="C1481" s="8"/>
    </row>
    <row r="1482" spans="1:3" s="1" customFormat="1" x14ac:dyDescent="0.35">
      <c r="A1482" s="51"/>
      <c r="C1482" s="8"/>
    </row>
    <row r="1483" spans="1:3" s="1" customFormat="1" x14ac:dyDescent="0.35">
      <c r="A1483" s="51"/>
      <c r="C1483" s="8"/>
    </row>
    <row r="1484" spans="1:3" s="1" customFormat="1" x14ac:dyDescent="0.35">
      <c r="A1484" s="51"/>
      <c r="C1484" s="8"/>
    </row>
    <row r="1485" spans="1:3" s="1" customFormat="1" x14ac:dyDescent="0.35">
      <c r="A1485" s="51"/>
      <c r="C1485" s="8"/>
    </row>
    <row r="1486" spans="1:3" s="1" customFormat="1" x14ac:dyDescent="0.35">
      <c r="A1486" s="51"/>
      <c r="C1486" s="8"/>
    </row>
    <row r="1487" spans="1:3" s="1" customFormat="1" x14ac:dyDescent="0.35">
      <c r="A1487" s="51"/>
      <c r="C1487" s="8"/>
    </row>
    <row r="1488" spans="1:3" s="1" customFormat="1" x14ac:dyDescent="0.35">
      <c r="A1488" s="51"/>
      <c r="C1488" s="8"/>
    </row>
    <row r="1489" spans="1:3" s="1" customFormat="1" x14ac:dyDescent="0.35">
      <c r="A1489" s="51"/>
      <c r="C1489" s="8"/>
    </row>
    <row r="1490" spans="1:3" s="1" customFormat="1" x14ac:dyDescent="0.35">
      <c r="A1490" s="51"/>
      <c r="C1490" s="8"/>
    </row>
    <row r="1491" spans="1:3" s="1" customFormat="1" x14ac:dyDescent="0.35">
      <c r="A1491" s="51"/>
      <c r="C1491" s="8"/>
    </row>
    <row r="1492" spans="1:3" s="1" customFormat="1" x14ac:dyDescent="0.35">
      <c r="A1492" s="51"/>
      <c r="C1492" s="8"/>
    </row>
    <row r="1493" spans="1:3" s="1" customFormat="1" x14ac:dyDescent="0.35">
      <c r="A1493" s="51"/>
      <c r="C1493" s="8"/>
    </row>
    <row r="1494" spans="1:3" s="1" customFormat="1" x14ac:dyDescent="0.35">
      <c r="A1494" s="51"/>
      <c r="C1494" s="8"/>
    </row>
    <row r="1495" spans="1:3" s="1" customFormat="1" x14ac:dyDescent="0.35">
      <c r="A1495" s="51"/>
      <c r="C1495" s="8"/>
    </row>
    <row r="1496" spans="1:3" s="1" customFormat="1" x14ac:dyDescent="0.35">
      <c r="A1496" s="51"/>
      <c r="C1496" s="8"/>
    </row>
    <row r="1497" spans="1:3" s="1" customFormat="1" x14ac:dyDescent="0.35">
      <c r="A1497" s="51"/>
      <c r="C1497" s="8"/>
    </row>
    <row r="1498" spans="1:3" s="1" customFormat="1" x14ac:dyDescent="0.35">
      <c r="A1498" s="51"/>
      <c r="C1498" s="8"/>
    </row>
    <row r="1499" spans="1:3" s="1" customFormat="1" x14ac:dyDescent="0.35">
      <c r="A1499" s="51"/>
      <c r="C1499" s="8"/>
    </row>
    <row r="1500" spans="1:3" s="1" customFormat="1" x14ac:dyDescent="0.35">
      <c r="A1500" s="51"/>
      <c r="C1500" s="8"/>
    </row>
    <row r="1501" spans="1:3" s="1" customFormat="1" x14ac:dyDescent="0.35">
      <c r="A1501" s="51"/>
      <c r="C1501" s="8"/>
    </row>
    <row r="1502" spans="1:3" s="1" customFormat="1" x14ac:dyDescent="0.35">
      <c r="A1502" s="51"/>
      <c r="C1502" s="8"/>
    </row>
    <row r="1503" spans="1:3" s="1" customFormat="1" x14ac:dyDescent="0.35">
      <c r="A1503" s="51"/>
      <c r="C1503" s="8"/>
    </row>
    <row r="1504" spans="1:3" s="1" customFormat="1" x14ac:dyDescent="0.35">
      <c r="A1504" s="51"/>
      <c r="C1504" s="8"/>
    </row>
    <row r="1505" spans="1:3" s="1" customFormat="1" x14ac:dyDescent="0.35">
      <c r="A1505" s="51"/>
      <c r="C1505" s="8"/>
    </row>
    <row r="1506" spans="1:3" s="1" customFormat="1" x14ac:dyDescent="0.35">
      <c r="A1506" s="51"/>
      <c r="C1506" s="8"/>
    </row>
    <row r="1507" spans="1:3" s="1" customFormat="1" x14ac:dyDescent="0.35">
      <c r="A1507" s="51"/>
      <c r="C1507" s="8"/>
    </row>
    <row r="1508" spans="1:3" s="1" customFormat="1" x14ac:dyDescent="0.35">
      <c r="A1508" s="51"/>
      <c r="C1508" s="8"/>
    </row>
    <row r="1509" spans="1:3" s="1" customFormat="1" x14ac:dyDescent="0.35">
      <c r="A1509" s="51"/>
      <c r="C1509" s="8"/>
    </row>
    <row r="1510" spans="1:3" s="1" customFormat="1" x14ac:dyDescent="0.35">
      <c r="A1510" s="51"/>
      <c r="C1510" s="8"/>
    </row>
    <row r="1511" spans="1:3" s="1" customFormat="1" x14ac:dyDescent="0.35">
      <c r="A1511" s="51"/>
      <c r="C1511" s="8"/>
    </row>
    <row r="1512" spans="1:3" s="1" customFormat="1" x14ac:dyDescent="0.35">
      <c r="A1512" s="51"/>
      <c r="C1512" s="8"/>
    </row>
    <row r="1513" spans="1:3" s="1" customFormat="1" x14ac:dyDescent="0.35">
      <c r="A1513" s="51"/>
      <c r="C1513" s="8"/>
    </row>
    <row r="1514" spans="1:3" s="1" customFormat="1" x14ac:dyDescent="0.35">
      <c r="A1514" s="51"/>
      <c r="C1514" s="8"/>
    </row>
    <row r="1515" spans="1:3" s="1" customFormat="1" x14ac:dyDescent="0.35">
      <c r="A1515" s="51"/>
      <c r="C1515" s="8"/>
    </row>
    <row r="1516" spans="1:3" s="1" customFormat="1" x14ac:dyDescent="0.35">
      <c r="A1516" s="51"/>
      <c r="C1516" s="8"/>
    </row>
    <row r="1517" spans="1:3" s="1" customFormat="1" x14ac:dyDescent="0.35">
      <c r="A1517" s="51"/>
      <c r="C1517" s="8"/>
    </row>
    <row r="1518" spans="1:3" s="1" customFormat="1" x14ac:dyDescent="0.35">
      <c r="A1518" s="51"/>
      <c r="C1518" s="8"/>
    </row>
    <row r="1519" spans="1:3" s="1" customFormat="1" x14ac:dyDescent="0.35">
      <c r="A1519" s="51"/>
      <c r="C1519" s="8"/>
    </row>
    <row r="1520" spans="1:3" s="1" customFormat="1" x14ac:dyDescent="0.35">
      <c r="A1520" s="51"/>
      <c r="C1520" s="8"/>
    </row>
    <row r="1521" spans="1:3" s="1" customFormat="1" x14ac:dyDescent="0.35">
      <c r="A1521" s="51"/>
      <c r="C1521" s="8"/>
    </row>
    <row r="1522" spans="1:3" s="1" customFormat="1" x14ac:dyDescent="0.35">
      <c r="A1522" s="51"/>
      <c r="C1522" s="8"/>
    </row>
    <row r="1523" spans="1:3" s="1" customFormat="1" x14ac:dyDescent="0.35">
      <c r="A1523" s="51"/>
      <c r="C1523" s="8"/>
    </row>
    <row r="1524" spans="1:3" s="1" customFormat="1" x14ac:dyDescent="0.35">
      <c r="A1524" s="51"/>
      <c r="C1524" s="8"/>
    </row>
    <row r="1525" spans="1:3" s="1" customFormat="1" x14ac:dyDescent="0.35">
      <c r="A1525" s="51"/>
      <c r="C1525" s="8"/>
    </row>
    <row r="1526" spans="1:3" s="1" customFormat="1" x14ac:dyDescent="0.35">
      <c r="A1526" s="51"/>
      <c r="C1526" s="8"/>
    </row>
    <row r="1527" spans="1:3" s="1" customFormat="1" x14ac:dyDescent="0.35">
      <c r="A1527" s="51"/>
      <c r="C1527" s="8"/>
    </row>
    <row r="1528" spans="1:3" s="1" customFormat="1" x14ac:dyDescent="0.35">
      <c r="A1528" s="51"/>
      <c r="C1528" s="8"/>
    </row>
    <row r="1529" spans="1:3" s="1" customFormat="1" x14ac:dyDescent="0.35">
      <c r="A1529" s="51"/>
      <c r="C1529" s="8"/>
    </row>
    <row r="1530" spans="1:3" s="1" customFormat="1" x14ac:dyDescent="0.35">
      <c r="A1530" s="51"/>
      <c r="C1530" s="8"/>
    </row>
    <row r="1531" spans="1:3" s="1" customFormat="1" x14ac:dyDescent="0.35">
      <c r="A1531" s="51"/>
      <c r="C1531" s="8"/>
    </row>
    <row r="1532" spans="1:3" s="1" customFormat="1" x14ac:dyDescent="0.35">
      <c r="A1532" s="51"/>
      <c r="C1532" s="8"/>
    </row>
    <row r="1533" spans="1:3" s="1" customFormat="1" x14ac:dyDescent="0.35">
      <c r="A1533" s="51"/>
      <c r="C1533" s="8"/>
    </row>
    <row r="1534" spans="1:3" s="1" customFormat="1" x14ac:dyDescent="0.35">
      <c r="A1534" s="51"/>
      <c r="C1534" s="8"/>
    </row>
    <row r="1535" spans="1:3" s="1" customFormat="1" x14ac:dyDescent="0.35">
      <c r="A1535" s="51"/>
      <c r="C1535" s="8"/>
    </row>
    <row r="1536" spans="1:3" s="1" customFormat="1" x14ac:dyDescent="0.35">
      <c r="A1536" s="51"/>
      <c r="C1536" s="8"/>
    </row>
    <row r="1537" spans="1:3" s="1" customFormat="1" x14ac:dyDescent="0.35">
      <c r="A1537" s="51"/>
      <c r="C1537" s="8"/>
    </row>
    <row r="1538" spans="1:3" s="1" customFormat="1" x14ac:dyDescent="0.35">
      <c r="A1538" s="51"/>
      <c r="C1538" s="8"/>
    </row>
    <row r="1539" spans="1:3" s="1" customFormat="1" x14ac:dyDescent="0.35">
      <c r="A1539" s="51"/>
      <c r="C1539" s="8"/>
    </row>
    <row r="1540" spans="1:3" s="1" customFormat="1" x14ac:dyDescent="0.35">
      <c r="A1540" s="51"/>
      <c r="C1540" s="8"/>
    </row>
    <row r="1541" spans="1:3" s="1" customFormat="1" x14ac:dyDescent="0.35">
      <c r="A1541" s="51"/>
      <c r="C1541" s="8"/>
    </row>
    <row r="1542" spans="1:3" s="1" customFormat="1" x14ac:dyDescent="0.35">
      <c r="A1542" s="51"/>
      <c r="C1542" s="8"/>
    </row>
    <row r="1543" spans="1:3" s="1" customFormat="1" x14ac:dyDescent="0.35">
      <c r="A1543" s="51"/>
      <c r="C1543" s="8"/>
    </row>
    <row r="1544" spans="1:3" s="1" customFormat="1" x14ac:dyDescent="0.35">
      <c r="A1544" s="51"/>
      <c r="C1544" s="8"/>
    </row>
    <row r="1545" spans="1:3" s="1" customFormat="1" x14ac:dyDescent="0.35">
      <c r="A1545" s="51"/>
      <c r="C1545" s="8"/>
    </row>
    <row r="1546" spans="1:3" s="1" customFormat="1" x14ac:dyDescent="0.35">
      <c r="A1546" s="51"/>
      <c r="C1546" s="8"/>
    </row>
    <row r="1547" spans="1:3" s="1" customFormat="1" x14ac:dyDescent="0.35">
      <c r="A1547" s="51"/>
      <c r="C1547" s="8"/>
    </row>
    <row r="1548" spans="1:3" s="1" customFormat="1" x14ac:dyDescent="0.35">
      <c r="A1548" s="51"/>
      <c r="C1548" s="8"/>
    </row>
    <row r="1549" spans="1:3" s="1" customFormat="1" x14ac:dyDescent="0.35">
      <c r="A1549" s="51"/>
      <c r="C1549" s="8"/>
    </row>
    <row r="1550" spans="1:3" s="1" customFormat="1" x14ac:dyDescent="0.35">
      <c r="A1550" s="51"/>
      <c r="C1550" s="8"/>
    </row>
    <row r="1551" spans="1:3" s="1" customFormat="1" x14ac:dyDescent="0.35">
      <c r="A1551" s="51"/>
      <c r="C1551" s="8"/>
    </row>
    <row r="1552" spans="1:3" s="1" customFormat="1" x14ac:dyDescent="0.35">
      <c r="A1552" s="51"/>
      <c r="C1552" s="8"/>
    </row>
    <row r="1553" spans="1:3" s="1" customFormat="1" x14ac:dyDescent="0.35">
      <c r="A1553" s="51"/>
      <c r="C1553" s="8"/>
    </row>
    <row r="1554" spans="1:3" s="1" customFormat="1" x14ac:dyDescent="0.35">
      <c r="A1554" s="51"/>
      <c r="C1554" s="8"/>
    </row>
    <row r="1555" spans="1:3" s="1" customFormat="1" x14ac:dyDescent="0.35">
      <c r="A1555" s="51"/>
      <c r="C1555" s="8"/>
    </row>
    <row r="1556" spans="1:3" s="1" customFormat="1" x14ac:dyDescent="0.35">
      <c r="A1556" s="51"/>
      <c r="C1556" s="8"/>
    </row>
    <row r="1557" spans="1:3" s="1" customFormat="1" x14ac:dyDescent="0.35">
      <c r="A1557" s="51"/>
      <c r="C1557" s="8"/>
    </row>
    <row r="1558" spans="1:3" s="1" customFormat="1" x14ac:dyDescent="0.35">
      <c r="A1558" s="51"/>
      <c r="C1558" s="8"/>
    </row>
    <row r="1559" spans="1:3" s="1" customFormat="1" x14ac:dyDescent="0.35">
      <c r="A1559" s="51"/>
      <c r="C1559" s="8"/>
    </row>
    <row r="1560" spans="1:3" s="1" customFormat="1" x14ac:dyDescent="0.35">
      <c r="A1560" s="51"/>
      <c r="C1560" s="8"/>
    </row>
    <row r="1561" spans="1:3" s="1" customFormat="1" x14ac:dyDescent="0.35">
      <c r="A1561" s="51"/>
      <c r="C1561" s="8"/>
    </row>
    <row r="1562" spans="1:3" s="1" customFormat="1" x14ac:dyDescent="0.35">
      <c r="A1562" s="51"/>
      <c r="C1562" s="8"/>
    </row>
    <row r="1563" spans="1:3" s="1" customFormat="1" x14ac:dyDescent="0.35">
      <c r="A1563" s="51"/>
      <c r="C1563" s="8"/>
    </row>
    <row r="1564" spans="1:3" s="1" customFormat="1" x14ac:dyDescent="0.35">
      <c r="A1564" s="51"/>
      <c r="C1564" s="8"/>
    </row>
    <row r="1565" spans="1:3" s="1" customFormat="1" x14ac:dyDescent="0.35">
      <c r="A1565" s="51"/>
      <c r="C1565" s="8"/>
    </row>
    <row r="1566" spans="1:3" s="1" customFormat="1" x14ac:dyDescent="0.35">
      <c r="A1566" s="51"/>
      <c r="C1566" s="8"/>
    </row>
    <row r="1567" spans="1:3" s="1" customFormat="1" x14ac:dyDescent="0.35">
      <c r="A1567" s="51"/>
      <c r="C1567" s="8"/>
    </row>
    <row r="1568" spans="1:3" s="1" customFormat="1" x14ac:dyDescent="0.35">
      <c r="A1568" s="51"/>
      <c r="C1568" s="8"/>
    </row>
    <row r="1569" spans="1:3" s="1" customFormat="1" x14ac:dyDescent="0.35">
      <c r="A1569" s="51"/>
      <c r="C1569" s="8"/>
    </row>
    <row r="1570" spans="1:3" s="1" customFormat="1" x14ac:dyDescent="0.35">
      <c r="A1570" s="51"/>
      <c r="C1570" s="8"/>
    </row>
    <row r="1571" spans="1:3" s="1" customFormat="1" x14ac:dyDescent="0.35">
      <c r="A1571" s="51"/>
      <c r="C1571" s="8"/>
    </row>
    <row r="1572" spans="1:3" s="1" customFormat="1" x14ac:dyDescent="0.35">
      <c r="A1572" s="51"/>
      <c r="C1572" s="8"/>
    </row>
    <row r="1573" spans="1:3" s="1" customFormat="1" x14ac:dyDescent="0.35">
      <c r="A1573" s="51"/>
      <c r="C1573" s="8"/>
    </row>
    <row r="1574" spans="1:3" s="1" customFormat="1" x14ac:dyDescent="0.35">
      <c r="A1574" s="51"/>
      <c r="C1574" s="8"/>
    </row>
    <row r="1575" spans="1:3" s="1" customFormat="1" x14ac:dyDescent="0.35">
      <c r="A1575" s="51"/>
      <c r="C1575" s="8"/>
    </row>
    <row r="1576" spans="1:3" s="1" customFormat="1" x14ac:dyDescent="0.35">
      <c r="A1576" s="51"/>
      <c r="C1576" s="8"/>
    </row>
    <row r="1577" spans="1:3" s="1" customFormat="1" x14ac:dyDescent="0.35">
      <c r="A1577" s="51"/>
      <c r="C1577" s="8"/>
    </row>
    <row r="1578" spans="1:3" s="1" customFormat="1" x14ac:dyDescent="0.35">
      <c r="A1578" s="51"/>
      <c r="C1578" s="8"/>
    </row>
    <row r="1579" spans="1:3" s="1" customFormat="1" x14ac:dyDescent="0.35">
      <c r="A1579" s="51"/>
      <c r="C1579" s="8"/>
    </row>
    <row r="1580" spans="1:3" s="1" customFormat="1" x14ac:dyDescent="0.35">
      <c r="A1580" s="51"/>
      <c r="C1580" s="8"/>
    </row>
    <row r="1581" spans="1:3" s="1" customFormat="1" x14ac:dyDescent="0.35">
      <c r="A1581" s="51"/>
      <c r="C1581" s="8"/>
    </row>
    <row r="1582" spans="1:3" s="1" customFormat="1" x14ac:dyDescent="0.35">
      <c r="A1582" s="51"/>
      <c r="C1582" s="8"/>
    </row>
    <row r="1583" spans="1:3" s="1" customFormat="1" x14ac:dyDescent="0.35">
      <c r="A1583" s="51"/>
      <c r="C1583" s="8"/>
    </row>
    <row r="1584" spans="1:3" s="1" customFormat="1" x14ac:dyDescent="0.35">
      <c r="A1584" s="51"/>
      <c r="C1584" s="8"/>
    </row>
    <row r="1585" spans="1:3" s="1" customFormat="1" x14ac:dyDescent="0.35">
      <c r="A1585" s="51"/>
      <c r="C1585" s="8"/>
    </row>
    <row r="1586" spans="1:3" s="1" customFormat="1" x14ac:dyDescent="0.35">
      <c r="A1586" s="51"/>
      <c r="C1586" s="8"/>
    </row>
    <row r="1587" spans="1:3" s="1" customFormat="1" x14ac:dyDescent="0.35">
      <c r="A1587" s="51"/>
      <c r="C1587" s="8"/>
    </row>
    <row r="1588" spans="1:3" s="1" customFormat="1" x14ac:dyDescent="0.35">
      <c r="A1588" s="51"/>
      <c r="C1588" s="8"/>
    </row>
    <row r="1589" spans="1:3" s="1" customFormat="1" x14ac:dyDescent="0.35">
      <c r="A1589" s="51"/>
      <c r="C1589" s="8"/>
    </row>
    <row r="1590" spans="1:3" s="1" customFormat="1" x14ac:dyDescent="0.35">
      <c r="A1590" s="51"/>
      <c r="C1590" s="8"/>
    </row>
    <row r="1591" spans="1:3" s="1" customFormat="1" x14ac:dyDescent="0.35">
      <c r="A1591" s="51"/>
      <c r="C1591" s="8"/>
    </row>
    <row r="1592" spans="1:3" s="1" customFormat="1" x14ac:dyDescent="0.35">
      <c r="A1592" s="51"/>
      <c r="C1592" s="8"/>
    </row>
    <row r="1593" spans="1:3" s="1" customFormat="1" x14ac:dyDescent="0.35">
      <c r="A1593" s="51"/>
      <c r="C1593" s="8"/>
    </row>
    <row r="1594" spans="1:3" s="1" customFormat="1" x14ac:dyDescent="0.35">
      <c r="A1594" s="51"/>
      <c r="C1594" s="8"/>
    </row>
    <row r="1595" spans="1:3" s="1" customFormat="1" x14ac:dyDescent="0.35">
      <c r="A1595" s="51"/>
      <c r="C1595" s="8"/>
    </row>
    <row r="1596" spans="1:3" s="1" customFormat="1" x14ac:dyDescent="0.35">
      <c r="A1596" s="51"/>
      <c r="C1596" s="8"/>
    </row>
    <row r="1597" spans="1:3" s="1" customFormat="1" x14ac:dyDescent="0.35">
      <c r="A1597" s="51"/>
      <c r="C1597" s="8"/>
    </row>
    <row r="1598" spans="1:3" s="1" customFormat="1" x14ac:dyDescent="0.35">
      <c r="A1598" s="51"/>
      <c r="C1598" s="8"/>
    </row>
    <row r="1599" spans="1:3" s="1" customFormat="1" x14ac:dyDescent="0.35">
      <c r="A1599" s="51"/>
      <c r="C1599" s="8"/>
    </row>
    <row r="1600" spans="1:3" s="1" customFormat="1" x14ac:dyDescent="0.35">
      <c r="A1600" s="51"/>
      <c r="C1600" s="8"/>
    </row>
    <row r="1601" spans="1:3" s="1" customFormat="1" x14ac:dyDescent="0.35">
      <c r="A1601" s="51"/>
      <c r="C1601" s="8"/>
    </row>
    <row r="1602" spans="1:3" s="1" customFormat="1" x14ac:dyDescent="0.35">
      <c r="A1602" s="51"/>
      <c r="C1602" s="8"/>
    </row>
    <row r="1603" spans="1:3" s="1" customFormat="1" x14ac:dyDescent="0.35">
      <c r="A1603" s="51"/>
      <c r="C1603" s="8"/>
    </row>
    <row r="1604" spans="1:3" s="1" customFormat="1" x14ac:dyDescent="0.35">
      <c r="A1604" s="51"/>
      <c r="C1604" s="8"/>
    </row>
    <row r="1605" spans="1:3" s="1" customFormat="1" x14ac:dyDescent="0.35">
      <c r="A1605" s="51"/>
      <c r="C1605" s="8"/>
    </row>
    <row r="1606" spans="1:3" s="1" customFormat="1" x14ac:dyDescent="0.35">
      <c r="A1606" s="51"/>
      <c r="C1606" s="8"/>
    </row>
    <row r="1607" spans="1:3" s="1" customFormat="1" x14ac:dyDescent="0.35">
      <c r="A1607" s="51"/>
      <c r="C1607" s="8"/>
    </row>
    <row r="1608" spans="1:3" s="1" customFormat="1" x14ac:dyDescent="0.35">
      <c r="A1608" s="51"/>
      <c r="C1608" s="8"/>
    </row>
    <row r="1609" spans="1:3" s="1" customFormat="1" x14ac:dyDescent="0.35">
      <c r="A1609" s="51"/>
      <c r="C1609" s="8"/>
    </row>
    <row r="1610" spans="1:3" s="1" customFormat="1" x14ac:dyDescent="0.35">
      <c r="A1610" s="51"/>
      <c r="C1610" s="8"/>
    </row>
    <row r="1611" spans="1:3" s="1" customFormat="1" x14ac:dyDescent="0.35">
      <c r="A1611" s="51"/>
      <c r="C1611" s="8"/>
    </row>
    <row r="1612" spans="1:3" s="1" customFormat="1" x14ac:dyDescent="0.35">
      <c r="A1612" s="51"/>
      <c r="C1612" s="8"/>
    </row>
    <row r="1613" spans="1:3" s="1" customFormat="1" x14ac:dyDescent="0.35">
      <c r="A1613" s="51"/>
      <c r="C1613" s="8"/>
    </row>
    <row r="1614" spans="1:3" s="1" customFormat="1" x14ac:dyDescent="0.35">
      <c r="A1614" s="51"/>
      <c r="C1614" s="8"/>
    </row>
    <row r="1615" spans="1:3" s="1" customFormat="1" x14ac:dyDescent="0.35">
      <c r="A1615" s="51"/>
      <c r="C1615" s="8"/>
    </row>
    <row r="1616" spans="1:3" s="1" customFormat="1" x14ac:dyDescent="0.35">
      <c r="A1616" s="51"/>
      <c r="C1616" s="8"/>
    </row>
    <row r="1617" spans="1:3" s="1" customFormat="1" x14ac:dyDescent="0.35">
      <c r="A1617" s="51"/>
      <c r="C1617" s="8"/>
    </row>
    <row r="1618" spans="1:3" s="1" customFormat="1" x14ac:dyDescent="0.35">
      <c r="A1618" s="51"/>
      <c r="C1618" s="8"/>
    </row>
    <row r="1619" spans="1:3" s="1" customFormat="1" x14ac:dyDescent="0.35">
      <c r="A1619" s="51"/>
      <c r="C1619" s="8"/>
    </row>
    <row r="1620" spans="1:3" s="1" customFormat="1" x14ac:dyDescent="0.35">
      <c r="A1620" s="51"/>
      <c r="C1620" s="8"/>
    </row>
    <row r="1621" spans="1:3" s="1" customFormat="1" x14ac:dyDescent="0.35">
      <c r="A1621" s="51"/>
      <c r="C1621" s="8"/>
    </row>
    <row r="1622" spans="1:3" s="1" customFormat="1" x14ac:dyDescent="0.35">
      <c r="A1622" s="51"/>
      <c r="C1622" s="8"/>
    </row>
    <row r="1623" spans="1:3" s="1" customFormat="1" x14ac:dyDescent="0.35">
      <c r="A1623" s="51"/>
      <c r="C1623" s="8"/>
    </row>
    <row r="1624" spans="1:3" s="1" customFormat="1" x14ac:dyDescent="0.35">
      <c r="A1624" s="51"/>
      <c r="C1624" s="8"/>
    </row>
    <row r="1625" spans="1:3" s="1" customFormat="1" x14ac:dyDescent="0.35">
      <c r="A1625" s="51"/>
      <c r="C1625" s="8"/>
    </row>
    <row r="1626" spans="1:3" s="1" customFormat="1" x14ac:dyDescent="0.35">
      <c r="A1626" s="51"/>
      <c r="C1626" s="8"/>
    </row>
    <row r="1627" spans="1:3" s="1" customFormat="1" x14ac:dyDescent="0.35">
      <c r="A1627" s="51"/>
      <c r="C1627" s="8"/>
    </row>
    <row r="1628" spans="1:3" s="1" customFormat="1" x14ac:dyDescent="0.35">
      <c r="A1628" s="51"/>
      <c r="C1628" s="8"/>
    </row>
    <row r="1629" spans="1:3" s="1" customFormat="1" x14ac:dyDescent="0.35">
      <c r="A1629" s="51"/>
      <c r="C1629" s="8"/>
    </row>
    <row r="1630" spans="1:3" s="1" customFormat="1" x14ac:dyDescent="0.35">
      <c r="A1630" s="51"/>
      <c r="C1630" s="8"/>
    </row>
    <row r="1631" spans="1:3" s="1" customFormat="1" x14ac:dyDescent="0.35">
      <c r="A1631" s="51"/>
      <c r="C1631" s="8"/>
    </row>
    <row r="1632" spans="1:3" s="1" customFormat="1" x14ac:dyDescent="0.35">
      <c r="A1632" s="51"/>
      <c r="C1632" s="8"/>
    </row>
    <row r="1633" spans="1:3" s="1" customFormat="1" x14ac:dyDescent="0.35">
      <c r="A1633" s="51"/>
      <c r="C1633" s="8"/>
    </row>
    <row r="1634" spans="1:3" s="1" customFormat="1" x14ac:dyDescent="0.35">
      <c r="A1634" s="51"/>
      <c r="C1634" s="8"/>
    </row>
    <row r="1635" spans="1:3" s="1" customFormat="1" x14ac:dyDescent="0.35">
      <c r="A1635" s="51"/>
      <c r="C1635" s="8"/>
    </row>
    <row r="1636" spans="1:3" s="1" customFormat="1" x14ac:dyDescent="0.35">
      <c r="A1636" s="51"/>
      <c r="C1636" s="8"/>
    </row>
    <row r="1637" spans="1:3" s="1" customFormat="1" x14ac:dyDescent="0.35">
      <c r="A1637" s="51"/>
      <c r="C1637" s="8"/>
    </row>
    <row r="1638" spans="1:3" s="1" customFormat="1" x14ac:dyDescent="0.35">
      <c r="A1638" s="51"/>
      <c r="C1638" s="8"/>
    </row>
    <row r="1639" spans="1:3" s="1" customFormat="1" x14ac:dyDescent="0.35">
      <c r="A1639" s="51"/>
      <c r="C1639" s="8"/>
    </row>
    <row r="1640" spans="1:3" s="1" customFormat="1" x14ac:dyDescent="0.35">
      <c r="A1640" s="51"/>
      <c r="C1640" s="8"/>
    </row>
    <row r="1641" spans="1:3" s="1" customFormat="1" x14ac:dyDescent="0.35">
      <c r="A1641" s="51"/>
      <c r="C1641" s="8"/>
    </row>
    <row r="1642" spans="1:3" s="1" customFormat="1" x14ac:dyDescent="0.35">
      <c r="A1642" s="51"/>
      <c r="C1642" s="8"/>
    </row>
    <row r="1643" spans="1:3" s="1" customFormat="1" x14ac:dyDescent="0.35">
      <c r="A1643" s="51"/>
      <c r="C1643" s="8"/>
    </row>
    <row r="1644" spans="1:3" s="1" customFormat="1" x14ac:dyDescent="0.35">
      <c r="A1644" s="51"/>
      <c r="C1644" s="8"/>
    </row>
    <row r="1645" spans="1:3" s="1" customFormat="1" x14ac:dyDescent="0.35">
      <c r="A1645" s="51"/>
      <c r="C1645" s="8"/>
    </row>
    <row r="1646" spans="1:3" s="1" customFormat="1" x14ac:dyDescent="0.35">
      <c r="A1646" s="51"/>
      <c r="C1646" s="8"/>
    </row>
    <row r="1647" spans="1:3" s="1" customFormat="1" x14ac:dyDescent="0.35">
      <c r="A1647" s="51"/>
      <c r="C1647" s="8"/>
    </row>
    <row r="1648" spans="1:3" s="1" customFormat="1" x14ac:dyDescent="0.35">
      <c r="A1648" s="51"/>
      <c r="C1648" s="8"/>
    </row>
    <row r="1649" spans="1:3" s="1" customFormat="1" x14ac:dyDescent="0.35">
      <c r="A1649" s="51"/>
      <c r="C1649" s="8"/>
    </row>
    <row r="1650" spans="1:3" s="1" customFormat="1" x14ac:dyDescent="0.35">
      <c r="A1650" s="51"/>
      <c r="C1650" s="8"/>
    </row>
    <row r="1651" spans="1:3" s="1" customFormat="1" x14ac:dyDescent="0.35">
      <c r="A1651" s="51"/>
      <c r="C1651" s="8"/>
    </row>
    <row r="1652" spans="1:3" s="1" customFormat="1" x14ac:dyDescent="0.35">
      <c r="A1652" s="51"/>
      <c r="C1652" s="8"/>
    </row>
    <row r="1653" spans="1:3" s="1" customFormat="1" x14ac:dyDescent="0.35">
      <c r="A1653" s="51"/>
      <c r="C1653" s="8"/>
    </row>
    <row r="1654" spans="1:3" s="1" customFormat="1" x14ac:dyDescent="0.35">
      <c r="A1654" s="51"/>
      <c r="C1654" s="8"/>
    </row>
    <row r="1655" spans="1:3" s="1" customFormat="1" x14ac:dyDescent="0.35">
      <c r="A1655" s="51"/>
      <c r="C1655" s="8"/>
    </row>
    <row r="1656" spans="1:3" s="1" customFormat="1" x14ac:dyDescent="0.35">
      <c r="A1656" s="51"/>
      <c r="C1656" s="8"/>
    </row>
    <row r="1657" spans="1:3" s="1" customFormat="1" x14ac:dyDescent="0.35">
      <c r="A1657" s="51"/>
      <c r="C1657" s="8"/>
    </row>
    <row r="1658" spans="1:3" s="1" customFormat="1" x14ac:dyDescent="0.35">
      <c r="A1658" s="51"/>
      <c r="C1658" s="8"/>
    </row>
    <row r="1659" spans="1:3" s="1" customFormat="1" x14ac:dyDescent="0.35">
      <c r="A1659" s="51"/>
      <c r="C1659" s="8"/>
    </row>
    <row r="1660" spans="1:3" s="1" customFormat="1" x14ac:dyDescent="0.35">
      <c r="A1660" s="51"/>
      <c r="C1660" s="8"/>
    </row>
    <row r="1661" spans="1:3" s="1" customFormat="1" x14ac:dyDescent="0.35">
      <c r="A1661" s="51"/>
      <c r="C1661" s="8"/>
    </row>
    <row r="1662" spans="1:3" s="1" customFormat="1" x14ac:dyDescent="0.35">
      <c r="A1662" s="51"/>
      <c r="C1662" s="8"/>
    </row>
    <row r="1663" spans="1:3" s="1" customFormat="1" x14ac:dyDescent="0.35">
      <c r="A1663" s="51"/>
      <c r="C1663" s="8"/>
    </row>
    <row r="1664" spans="1:3" s="1" customFormat="1" x14ac:dyDescent="0.35">
      <c r="A1664" s="51"/>
      <c r="C1664" s="8"/>
    </row>
    <row r="1665" spans="1:3" s="1" customFormat="1" x14ac:dyDescent="0.35">
      <c r="A1665" s="51"/>
      <c r="C1665" s="8"/>
    </row>
    <row r="1666" spans="1:3" s="1" customFormat="1" x14ac:dyDescent="0.35">
      <c r="A1666" s="51"/>
      <c r="C1666" s="8"/>
    </row>
    <row r="1667" spans="1:3" s="1" customFormat="1" x14ac:dyDescent="0.35">
      <c r="A1667" s="51"/>
      <c r="C1667" s="8"/>
    </row>
    <row r="1668" spans="1:3" s="1" customFormat="1" x14ac:dyDescent="0.35">
      <c r="A1668" s="51"/>
      <c r="C1668" s="8"/>
    </row>
    <row r="1669" spans="1:3" s="1" customFormat="1" x14ac:dyDescent="0.35">
      <c r="A1669" s="51"/>
      <c r="C1669" s="8"/>
    </row>
    <row r="1670" spans="1:3" s="1" customFormat="1" x14ac:dyDescent="0.35">
      <c r="A1670" s="51"/>
      <c r="C1670" s="8"/>
    </row>
    <row r="1671" spans="1:3" s="1" customFormat="1" x14ac:dyDescent="0.35">
      <c r="A1671" s="51"/>
      <c r="C1671" s="8"/>
    </row>
    <row r="1672" spans="1:3" s="1" customFormat="1" x14ac:dyDescent="0.35">
      <c r="A1672" s="51"/>
      <c r="C1672" s="8"/>
    </row>
    <row r="1673" spans="1:3" s="1" customFormat="1" x14ac:dyDescent="0.35">
      <c r="A1673" s="51"/>
      <c r="C1673" s="8"/>
    </row>
    <row r="1674" spans="1:3" s="1" customFormat="1" x14ac:dyDescent="0.35">
      <c r="A1674" s="51"/>
      <c r="C1674" s="8"/>
    </row>
    <row r="1675" spans="1:3" s="1" customFormat="1" x14ac:dyDescent="0.35">
      <c r="A1675" s="51"/>
      <c r="C1675" s="8"/>
    </row>
    <row r="1676" spans="1:3" s="1" customFormat="1" x14ac:dyDescent="0.35">
      <c r="A1676" s="51"/>
      <c r="C1676" s="8"/>
    </row>
    <row r="1677" spans="1:3" s="1" customFormat="1" x14ac:dyDescent="0.35">
      <c r="A1677" s="51"/>
      <c r="C1677" s="8"/>
    </row>
    <row r="1678" spans="1:3" s="1" customFormat="1" x14ac:dyDescent="0.35">
      <c r="A1678" s="51"/>
      <c r="C1678" s="8"/>
    </row>
    <row r="1679" spans="1:3" s="1" customFormat="1" x14ac:dyDescent="0.35">
      <c r="A1679" s="51"/>
      <c r="C1679" s="8"/>
    </row>
    <row r="1680" spans="1:3" s="1" customFormat="1" x14ac:dyDescent="0.35">
      <c r="A1680" s="51"/>
      <c r="C1680" s="8"/>
    </row>
    <row r="1681" spans="1:3" s="1" customFormat="1" x14ac:dyDescent="0.35">
      <c r="A1681" s="51"/>
      <c r="C1681" s="8"/>
    </row>
    <row r="1682" spans="1:3" s="1" customFormat="1" x14ac:dyDescent="0.35">
      <c r="A1682" s="51"/>
      <c r="C1682" s="8"/>
    </row>
    <row r="1683" spans="1:3" s="1" customFormat="1" x14ac:dyDescent="0.35">
      <c r="A1683" s="51"/>
      <c r="C1683" s="8"/>
    </row>
    <row r="1684" spans="1:3" s="1" customFormat="1" x14ac:dyDescent="0.35">
      <c r="A1684" s="51"/>
      <c r="C1684" s="8"/>
    </row>
    <row r="1685" spans="1:3" s="1" customFormat="1" x14ac:dyDescent="0.35">
      <c r="A1685" s="51"/>
      <c r="C1685" s="8"/>
    </row>
    <row r="1686" spans="1:3" s="1" customFormat="1" x14ac:dyDescent="0.35">
      <c r="A1686" s="51"/>
      <c r="C1686" s="8"/>
    </row>
    <row r="1687" spans="1:3" s="1" customFormat="1" x14ac:dyDescent="0.35">
      <c r="A1687" s="51"/>
      <c r="C1687" s="8"/>
    </row>
    <row r="1688" spans="1:3" s="1" customFormat="1" x14ac:dyDescent="0.35">
      <c r="A1688" s="51"/>
      <c r="C1688" s="8"/>
    </row>
    <row r="1689" spans="1:3" s="1" customFormat="1" x14ac:dyDescent="0.35">
      <c r="A1689" s="51"/>
      <c r="C1689" s="8"/>
    </row>
    <row r="1690" spans="1:3" s="1" customFormat="1" x14ac:dyDescent="0.35">
      <c r="A1690" s="51"/>
      <c r="C1690" s="8"/>
    </row>
    <row r="1691" spans="1:3" s="1" customFormat="1" x14ac:dyDescent="0.35">
      <c r="A1691" s="51"/>
      <c r="C1691" s="8"/>
    </row>
    <row r="1692" spans="1:3" s="1" customFormat="1" x14ac:dyDescent="0.35">
      <c r="A1692" s="51"/>
      <c r="C1692" s="8"/>
    </row>
    <row r="1693" spans="1:3" s="1" customFormat="1" x14ac:dyDescent="0.35">
      <c r="A1693" s="51"/>
      <c r="C1693" s="8"/>
    </row>
    <row r="1694" spans="1:3" s="1" customFormat="1" x14ac:dyDescent="0.35">
      <c r="A1694" s="51"/>
      <c r="C1694" s="8"/>
    </row>
    <row r="1695" spans="1:3" s="1" customFormat="1" x14ac:dyDescent="0.35">
      <c r="A1695" s="51"/>
      <c r="C1695" s="8"/>
    </row>
    <row r="1696" spans="1:3" s="1" customFormat="1" x14ac:dyDescent="0.35">
      <c r="A1696" s="51"/>
      <c r="C1696" s="8"/>
    </row>
    <row r="1697" spans="1:3" s="1" customFormat="1" x14ac:dyDescent="0.35">
      <c r="A1697" s="51"/>
      <c r="C1697" s="8"/>
    </row>
    <row r="1698" spans="1:3" s="1" customFormat="1" x14ac:dyDescent="0.35">
      <c r="A1698" s="51"/>
      <c r="C1698" s="8"/>
    </row>
    <row r="1699" spans="1:3" s="1" customFormat="1" x14ac:dyDescent="0.35">
      <c r="A1699" s="51"/>
      <c r="C1699" s="8"/>
    </row>
    <row r="1700" spans="1:3" s="1" customFormat="1" x14ac:dyDescent="0.35">
      <c r="A1700" s="51"/>
      <c r="C1700" s="8"/>
    </row>
    <row r="1701" spans="1:3" s="1" customFormat="1" x14ac:dyDescent="0.35">
      <c r="A1701" s="51"/>
      <c r="C1701" s="8"/>
    </row>
    <row r="1702" spans="1:3" s="1" customFormat="1" x14ac:dyDescent="0.35">
      <c r="A1702" s="51"/>
      <c r="C1702" s="8"/>
    </row>
    <row r="1703" spans="1:3" s="1" customFormat="1" x14ac:dyDescent="0.35">
      <c r="A1703" s="51"/>
      <c r="C1703" s="8"/>
    </row>
    <row r="1704" spans="1:3" s="1" customFormat="1" x14ac:dyDescent="0.35">
      <c r="A1704" s="51"/>
      <c r="C1704" s="8"/>
    </row>
    <row r="1705" spans="1:3" s="1" customFormat="1" x14ac:dyDescent="0.35">
      <c r="A1705" s="51"/>
      <c r="C1705" s="8"/>
    </row>
    <row r="1706" spans="1:3" s="1" customFormat="1" x14ac:dyDescent="0.35">
      <c r="A1706" s="51"/>
      <c r="C1706" s="8"/>
    </row>
    <row r="1707" spans="1:3" s="1" customFormat="1" x14ac:dyDescent="0.35">
      <c r="A1707" s="51"/>
      <c r="C1707" s="8"/>
    </row>
    <row r="1708" spans="1:3" s="1" customFormat="1" x14ac:dyDescent="0.35">
      <c r="A1708" s="51"/>
      <c r="C1708" s="8"/>
    </row>
    <row r="1709" spans="1:3" s="1" customFormat="1" x14ac:dyDescent="0.35">
      <c r="A1709" s="51"/>
      <c r="C1709" s="8"/>
    </row>
    <row r="1710" spans="1:3" s="1" customFormat="1" x14ac:dyDescent="0.35">
      <c r="A1710" s="51"/>
      <c r="C1710" s="8"/>
    </row>
    <row r="1711" spans="1:3" s="1" customFormat="1" x14ac:dyDescent="0.35">
      <c r="A1711" s="51"/>
      <c r="C1711" s="8"/>
    </row>
    <row r="1712" spans="1:3" s="1" customFormat="1" x14ac:dyDescent="0.35">
      <c r="A1712" s="51"/>
      <c r="C1712" s="8"/>
    </row>
    <row r="1713" spans="1:3" s="1" customFormat="1" x14ac:dyDescent="0.35">
      <c r="A1713" s="51"/>
      <c r="C1713" s="8"/>
    </row>
    <row r="1714" spans="1:3" s="1" customFormat="1" x14ac:dyDescent="0.35">
      <c r="A1714" s="51"/>
      <c r="C1714" s="8"/>
    </row>
    <row r="1715" spans="1:3" s="1" customFormat="1" x14ac:dyDescent="0.35">
      <c r="A1715" s="51"/>
      <c r="C1715" s="8"/>
    </row>
    <row r="1716" spans="1:3" s="1" customFormat="1" x14ac:dyDescent="0.35">
      <c r="A1716" s="51"/>
      <c r="C1716" s="8"/>
    </row>
    <row r="1717" spans="1:3" s="1" customFormat="1" x14ac:dyDescent="0.35">
      <c r="A1717" s="51"/>
      <c r="C1717" s="8"/>
    </row>
    <row r="1718" spans="1:3" s="1" customFormat="1" x14ac:dyDescent="0.35">
      <c r="A1718" s="51"/>
      <c r="C1718" s="8"/>
    </row>
    <row r="1719" spans="1:3" s="1" customFormat="1" x14ac:dyDescent="0.35">
      <c r="A1719" s="51"/>
      <c r="C1719" s="8"/>
    </row>
    <row r="1720" spans="1:3" s="1" customFormat="1" x14ac:dyDescent="0.35">
      <c r="A1720" s="51"/>
      <c r="C1720" s="8"/>
    </row>
    <row r="1721" spans="1:3" s="1" customFormat="1" x14ac:dyDescent="0.35">
      <c r="A1721" s="51"/>
      <c r="C1721" s="8"/>
    </row>
    <row r="1722" spans="1:3" s="1" customFormat="1" x14ac:dyDescent="0.35">
      <c r="A1722" s="51"/>
      <c r="C1722" s="8"/>
    </row>
    <row r="1723" spans="1:3" s="1" customFormat="1" x14ac:dyDescent="0.35">
      <c r="A1723" s="51"/>
      <c r="C1723" s="8"/>
    </row>
    <row r="1724" spans="1:3" s="1" customFormat="1" x14ac:dyDescent="0.35">
      <c r="A1724" s="51"/>
      <c r="C1724" s="8"/>
    </row>
    <row r="1725" spans="1:3" s="1" customFormat="1" x14ac:dyDescent="0.35">
      <c r="A1725" s="51"/>
      <c r="C1725" s="8"/>
    </row>
    <row r="1726" spans="1:3" s="1" customFormat="1" x14ac:dyDescent="0.35">
      <c r="A1726" s="51"/>
      <c r="C1726" s="8"/>
    </row>
    <row r="1727" spans="1:3" s="1" customFormat="1" x14ac:dyDescent="0.35">
      <c r="A1727" s="51"/>
      <c r="C1727" s="8"/>
    </row>
    <row r="1728" spans="1:3" s="1" customFormat="1" x14ac:dyDescent="0.35">
      <c r="A1728" s="51"/>
      <c r="C1728" s="8"/>
    </row>
    <row r="1729" spans="1:3" s="1" customFormat="1" x14ac:dyDescent="0.35">
      <c r="A1729" s="51"/>
      <c r="C1729" s="8"/>
    </row>
    <row r="1730" spans="1:3" s="1" customFormat="1" x14ac:dyDescent="0.35">
      <c r="A1730" s="51"/>
      <c r="C1730" s="8"/>
    </row>
    <row r="1731" spans="1:3" s="1" customFormat="1" x14ac:dyDescent="0.35">
      <c r="A1731" s="51"/>
      <c r="C1731" s="8"/>
    </row>
    <row r="1732" spans="1:3" s="1" customFormat="1" x14ac:dyDescent="0.35">
      <c r="A1732" s="51"/>
      <c r="C1732" s="8"/>
    </row>
    <row r="1733" spans="1:3" s="1" customFormat="1" x14ac:dyDescent="0.35">
      <c r="A1733" s="51"/>
      <c r="C1733" s="8"/>
    </row>
    <row r="1734" spans="1:3" s="1" customFormat="1" x14ac:dyDescent="0.35">
      <c r="A1734" s="51"/>
      <c r="C1734" s="8"/>
    </row>
    <row r="1735" spans="1:3" s="1" customFormat="1" x14ac:dyDescent="0.35">
      <c r="A1735" s="51"/>
      <c r="C1735" s="8"/>
    </row>
    <row r="1736" spans="1:3" s="1" customFormat="1" x14ac:dyDescent="0.35">
      <c r="A1736" s="51"/>
      <c r="C1736" s="8"/>
    </row>
    <row r="1737" spans="1:3" s="1" customFormat="1" x14ac:dyDescent="0.35">
      <c r="A1737" s="51"/>
      <c r="C1737" s="8"/>
    </row>
    <row r="1738" spans="1:3" s="1" customFormat="1" x14ac:dyDescent="0.35">
      <c r="A1738" s="51"/>
      <c r="C1738" s="8"/>
    </row>
    <row r="1739" spans="1:3" s="1" customFormat="1" x14ac:dyDescent="0.35">
      <c r="A1739" s="51"/>
      <c r="C1739" s="8"/>
    </row>
    <row r="1740" spans="1:3" s="1" customFormat="1" x14ac:dyDescent="0.35">
      <c r="A1740" s="51"/>
      <c r="C1740" s="8"/>
    </row>
    <row r="1741" spans="1:3" s="1" customFormat="1" x14ac:dyDescent="0.35">
      <c r="A1741" s="51"/>
      <c r="C1741" s="8"/>
    </row>
    <row r="1742" spans="1:3" s="1" customFormat="1" x14ac:dyDescent="0.35">
      <c r="A1742" s="51"/>
      <c r="C1742" s="8"/>
    </row>
    <row r="1743" spans="1:3" s="1" customFormat="1" x14ac:dyDescent="0.35">
      <c r="A1743" s="51"/>
      <c r="C1743" s="8"/>
    </row>
    <row r="1744" spans="1:3" s="1" customFormat="1" x14ac:dyDescent="0.35">
      <c r="A1744" s="51"/>
      <c r="C1744" s="8"/>
    </row>
    <row r="1745" spans="1:3" s="1" customFormat="1" x14ac:dyDescent="0.35">
      <c r="A1745" s="51"/>
      <c r="C1745" s="8"/>
    </row>
    <row r="1746" spans="1:3" s="1" customFormat="1" x14ac:dyDescent="0.35">
      <c r="A1746" s="51"/>
      <c r="C1746" s="8"/>
    </row>
    <row r="1747" spans="1:3" s="1" customFormat="1" x14ac:dyDescent="0.35">
      <c r="A1747" s="51"/>
      <c r="C1747" s="8"/>
    </row>
    <row r="1748" spans="1:3" s="1" customFormat="1" x14ac:dyDescent="0.35">
      <c r="A1748" s="51"/>
      <c r="C1748" s="8"/>
    </row>
    <row r="1749" spans="1:3" s="1" customFormat="1" x14ac:dyDescent="0.35">
      <c r="A1749" s="51"/>
      <c r="C1749" s="8"/>
    </row>
    <row r="1750" spans="1:3" s="1" customFormat="1" x14ac:dyDescent="0.35">
      <c r="A1750" s="51"/>
      <c r="C1750" s="8"/>
    </row>
    <row r="1751" spans="1:3" s="1" customFormat="1" x14ac:dyDescent="0.35">
      <c r="A1751" s="51"/>
      <c r="C1751" s="8"/>
    </row>
    <row r="1752" spans="1:3" s="1" customFormat="1" x14ac:dyDescent="0.35">
      <c r="A1752" s="51"/>
      <c r="C1752" s="8"/>
    </row>
    <row r="1753" spans="1:3" s="1" customFormat="1" x14ac:dyDescent="0.35">
      <c r="A1753" s="51"/>
      <c r="C1753" s="8"/>
    </row>
    <row r="1754" spans="1:3" s="1" customFormat="1" x14ac:dyDescent="0.35">
      <c r="A1754" s="51"/>
      <c r="C1754" s="8"/>
    </row>
    <row r="1755" spans="1:3" s="1" customFormat="1" x14ac:dyDescent="0.35">
      <c r="A1755" s="51"/>
      <c r="C1755" s="8"/>
    </row>
    <row r="1756" spans="1:3" s="1" customFormat="1" x14ac:dyDescent="0.35">
      <c r="A1756" s="51"/>
      <c r="C1756" s="8"/>
    </row>
    <row r="1757" spans="1:3" s="1" customFormat="1" x14ac:dyDescent="0.35">
      <c r="A1757" s="51"/>
      <c r="C1757" s="8"/>
    </row>
    <row r="1758" spans="1:3" s="1" customFormat="1" x14ac:dyDescent="0.35">
      <c r="A1758" s="51"/>
      <c r="C1758" s="8"/>
    </row>
    <row r="1759" spans="1:3" s="1" customFormat="1" x14ac:dyDescent="0.35">
      <c r="A1759" s="51"/>
      <c r="C1759" s="8"/>
    </row>
    <row r="1760" spans="1:3" s="1" customFormat="1" x14ac:dyDescent="0.35">
      <c r="A1760" s="51"/>
      <c r="C1760" s="8"/>
    </row>
    <row r="1761" spans="1:3" s="1" customFormat="1" x14ac:dyDescent="0.35">
      <c r="A1761" s="51"/>
      <c r="C1761" s="8"/>
    </row>
    <row r="1762" spans="1:3" s="1" customFormat="1" x14ac:dyDescent="0.35">
      <c r="A1762" s="51"/>
      <c r="C1762" s="8"/>
    </row>
    <row r="1763" spans="1:3" s="1" customFormat="1" x14ac:dyDescent="0.35">
      <c r="A1763" s="51"/>
      <c r="C1763" s="8"/>
    </row>
    <row r="1764" spans="1:3" s="1" customFormat="1" x14ac:dyDescent="0.35">
      <c r="A1764" s="51"/>
      <c r="C1764" s="8"/>
    </row>
    <row r="1765" spans="1:3" s="1" customFormat="1" x14ac:dyDescent="0.35">
      <c r="A1765" s="51"/>
      <c r="C1765" s="8"/>
    </row>
    <row r="1766" spans="1:3" s="1" customFormat="1" x14ac:dyDescent="0.35">
      <c r="A1766" s="51"/>
      <c r="C1766" s="8"/>
    </row>
    <row r="1767" spans="1:3" s="1" customFormat="1" x14ac:dyDescent="0.35">
      <c r="A1767" s="51"/>
      <c r="C1767" s="8"/>
    </row>
    <row r="1768" spans="1:3" s="1" customFormat="1" x14ac:dyDescent="0.35">
      <c r="A1768" s="51"/>
      <c r="C1768" s="8"/>
    </row>
    <row r="1769" spans="1:3" s="1" customFormat="1" x14ac:dyDescent="0.35">
      <c r="A1769" s="51"/>
      <c r="C1769" s="8"/>
    </row>
    <row r="1770" spans="1:3" s="1" customFormat="1" x14ac:dyDescent="0.35">
      <c r="A1770" s="51"/>
      <c r="C1770" s="8"/>
    </row>
    <row r="1771" spans="1:3" s="1" customFormat="1" x14ac:dyDescent="0.35">
      <c r="A1771" s="51"/>
      <c r="C1771" s="8"/>
    </row>
    <row r="1772" spans="1:3" s="1" customFormat="1" x14ac:dyDescent="0.35">
      <c r="A1772" s="51"/>
      <c r="C1772" s="8"/>
    </row>
    <row r="1773" spans="1:3" s="1" customFormat="1" x14ac:dyDescent="0.35">
      <c r="A1773" s="51"/>
      <c r="C1773" s="8"/>
    </row>
    <row r="1774" spans="1:3" s="1" customFormat="1" x14ac:dyDescent="0.35">
      <c r="A1774" s="51"/>
      <c r="C1774" s="8"/>
    </row>
    <row r="1775" spans="1:3" s="1" customFormat="1" x14ac:dyDescent="0.35">
      <c r="A1775" s="51"/>
      <c r="C1775" s="8"/>
    </row>
    <row r="1776" spans="1:3" s="1" customFormat="1" x14ac:dyDescent="0.35">
      <c r="A1776" s="51"/>
      <c r="C1776" s="8"/>
    </row>
    <row r="1777" spans="1:3" s="1" customFormat="1" x14ac:dyDescent="0.35">
      <c r="A1777" s="51"/>
      <c r="C1777" s="8"/>
    </row>
    <row r="1778" spans="1:3" s="1" customFormat="1" x14ac:dyDescent="0.35">
      <c r="A1778" s="51"/>
      <c r="C1778" s="8"/>
    </row>
    <row r="1779" spans="1:3" s="1" customFormat="1" x14ac:dyDescent="0.35">
      <c r="A1779" s="51"/>
      <c r="C1779" s="8"/>
    </row>
    <row r="1780" spans="1:3" s="1" customFormat="1" x14ac:dyDescent="0.35">
      <c r="A1780" s="51"/>
      <c r="C1780" s="8"/>
    </row>
    <row r="1781" spans="1:3" s="1" customFormat="1" x14ac:dyDescent="0.35">
      <c r="A1781" s="51"/>
      <c r="C1781" s="8"/>
    </row>
    <row r="1782" spans="1:3" s="1" customFormat="1" x14ac:dyDescent="0.35">
      <c r="A1782" s="51"/>
      <c r="C1782" s="8"/>
    </row>
    <row r="1783" spans="1:3" s="1" customFormat="1" x14ac:dyDescent="0.35">
      <c r="A1783" s="51"/>
      <c r="C1783" s="8"/>
    </row>
    <row r="1784" spans="1:3" s="1" customFormat="1" x14ac:dyDescent="0.35">
      <c r="A1784" s="51"/>
      <c r="C1784" s="8"/>
    </row>
    <row r="1785" spans="1:3" s="1" customFormat="1" x14ac:dyDescent="0.35">
      <c r="A1785" s="51"/>
      <c r="C1785" s="8"/>
    </row>
    <row r="1786" spans="1:3" s="1" customFormat="1" x14ac:dyDescent="0.35">
      <c r="A1786" s="51"/>
      <c r="C1786" s="8"/>
    </row>
    <row r="1787" spans="1:3" s="1" customFormat="1" x14ac:dyDescent="0.35">
      <c r="A1787" s="51"/>
      <c r="C1787" s="8"/>
    </row>
    <row r="1788" spans="1:3" s="1" customFormat="1" x14ac:dyDescent="0.35">
      <c r="A1788" s="51"/>
      <c r="C1788" s="8"/>
    </row>
    <row r="1789" spans="1:3" s="1" customFormat="1" x14ac:dyDescent="0.35">
      <c r="A1789" s="51"/>
      <c r="C1789" s="8"/>
    </row>
    <row r="1790" spans="1:3" s="1" customFormat="1" x14ac:dyDescent="0.35">
      <c r="A1790" s="51"/>
      <c r="C1790" s="8"/>
    </row>
    <row r="1791" spans="1:3" s="1" customFormat="1" x14ac:dyDescent="0.35">
      <c r="A1791" s="51"/>
      <c r="C1791" s="8"/>
    </row>
    <row r="1792" spans="1:3" s="1" customFormat="1" x14ac:dyDescent="0.35">
      <c r="A1792" s="51"/>
      <c r="C1792" s="8"/>
    </row>
    <row r="1793" spans="1:3" s="1" customFormat="1" x14ac:dyDescent="0.35">
      <c r="A1793" s="51"/>
      <c r="C1793" s="8"/>
    </row>
    <row r="1794" spans="1:3" s="1" customFormat="1" x14ac:dyDescent="0.35">
      <c r="A1794" s="51"/>
      <c r="C1794" s="8"/>
    </row>
    <row r="1795" spans="1:3" s="1" customFormat="1" x14ac:dyDescent="0.35">
      <c r="A1795" s="51"/>
      <c r="C1795" s="8"/>
    </row>
    <row r="1796" spans="1:3" s="1" customFormat="1" x14ac:dyDescent="0.35">
      <c r="A1796" s="51"/>
      <c r="C1796" s="8"/>
    </row>
    <row r="1797" spans="1:3" s="1" customFormat="1" x14ac:dyDescent="0.35">
      <c r="A1797" s="51"/>
      <c r="C1797" s="8"/>
    </row>
    <row r="1798" spans="1:3" s="1" customFormat="1" x14ac:dyDescent="0.35">
      <c r="A1798" s="51"/>
      <c r="C1798" s="8"/>
    </row>
    <row r="1799" spans="1:3" s="1" customFormat="1" x14ac:dyDescent="0.35">
      <c r="A1799" s="51"/>
      <c r="C1799" s="8"/>
    </row>
    <row r="1800" spans="1:3" s="1" customFormat="1" x14ac:dyDescent="0.35">
      <c r="A1800" s="51"/>
      <c r="C1800" s="8"/>
    </row>
    <row r="1801" spans="1:3" s="1" customFormat="1" x14ac:dyDescent="0.35">
      <c r="A1801" s="51"/>
      <c r="C1801" s="8"/>
    </row>
    <row r="1802" spans="1:3" s="1" customFormat="1" x14ac:dyDescent="0.35">
      <c r="A1802" s="51"/>
      <c r="C1802" s="8"/>
    </row>
    <row r="1803" spans="1:3" s="1" customFormat="1" x14ac:dyDescent="0.35">
      <c r="A1803" s="51"/>
      <c r="C1803" s="8"/>
    </row>
    <row r="1804" spans="1:3" s="1" customFormat="1" x14ac:dyDescent="0.35">
      <c r="A1804" s="51"/>
      <c r="C1804" s="8"/>
    </row>
    <row r="1805" spans="1:3" s="1" customFormat="1" x14ac:dyDescent="0.35">
      <c r="A1805" s="51"/>
      <c r="C1805" s="8"/>
    </row>
    <row r="1806" spans="1:3" s="1" customFormat="1" x14ac:dyDescent="0.35">
      <c r="A1806" s="51"/>
      <c r="C1806" s="8"/>
    </row>
    <row r="1807" spans="1:3" s="1" customFormat="1" x14ac:dyDescent="0.35">
      <c r="A1807" s="51"/>
      <c r="C1807" s="8"/>
    </row>
    <row r="1808" spans="1:3" s="1" customFormat="1" x14ac:dyDescent="0.35">
      <c r="A1808" s="51"/>
      <c r="C1808" s="8"/>
    </row>
    <row r="1809" spans="1:3" s="1" customFormat="1" x14ac:dyDescent="0.35">
      <c r="A1809" s="51"/>
      <c r="C1809" s="8"/>
    </row>
    <row r="1810" spans="1:3" s="1" customFormat="1" x14ac:dyDescent="0.35">
      <c r="A1810" s="51"/>
      <c r="C1810" s="8"/>
    </row>
    <row r="1811" spans="1:3" s="1" customFormat="1" x14ac:dyDescent="0.35">
      <c r="A1811" s="51"/>
      <c r="C1811" s="8"/>
    </row>
    <row r="1812" spans="1:3" s="1" customFormat="1" x14ac:dyDescent="0.35">
      <c r="A1812" s="51"/>
      <c r="C1812" s="8"/>
    </row>
    <row r="1813" spans="1:3" s="1" customFormat="1" x14ac:dyDescent="0.35">
      <c r="A1813" s="51"/>
      <c r="C1813" s="8"/>
    </row>
    <row r="1814" spans="1:3" s="1" customFormat="1" x14ac:dyDescent="0.35">
      <c r="A1814" s="51"/>
      <c r="C1814" s="8"/>
    </row>
    <row r="1815" spans="1:3" s="1" customFormat="1" x14ac:dyDescent="0.35">
      <c r="A1815" s="51"/>
      <c r="C1815" s="8"/>
    </row>
    <row r="1816" spans="1:3" s="1" customFormat="1" x14ac:dyDescent="0.35">
      <c r="A1816" s="51"/>
      <c r="C1816" s="8"/>
    </row>
    <row r="1817" spans="1:3" s="1" customFormat="1" x14ac:dyDescent="0.35">
      <c r="A1817" s="51"/>
      <c r="C1817" s="8"/>
    </row>
    <row r="1818" spans="1:3" s="1" customFormat="1" x14ac:dyDescent="0.35">
      <c r="A1818" s="51"/>
      <c r="C1818" s="8"/>
    </row>
    <row r="1819" spans="1:3" s="1" customFormat="1" x14ac:dyDescent="0.35">
      <c r="A1819" s="51"/>
      <c r="C1819" s="8"/>
    </row>
    <row r="1820" spans="1:3" s="1" customFormat="1" x14ac:dyDescent="0.35">
      <c r="A1820" s="51"/>
      <c r="C1820" s="8"/>
    </row>
    <row r="1821" spans="1:3" s="1" customFormat="1" x14ac:dyDescent="0.35">
      <c r="A1821" s="51"/>
      <c r="C1821" s="8"/>
    </row>
    <row r="1822" spans="1:3" s="1" customFormat="1" x14ac:dyDescent="0.35">
      <c r="A1822" s="51"/>
      <c r="C1822" s="8"/>
    </row>
    <row r="1823" spans="1:3" s="1" customFormat="1" x14ac:dyDescent="0.35">
      <c r="A1823" s="51"/>
      <c r="C1823" s="8"/>
    </row>
    <row r="1824" spans="1:3" s="1" customFormat="1" x14ac:dyDescent="0.35">
      <c r="A1824" s="51"/>
      <c r="C1824" s="8"/>
    </row>
    <row r="1825" spans="1:3" s="1" customFormat="1" x14ac:dyDescent="0.35">
      <c r="A1825" s="51"/>
      <c r="C1825" s="8"/>
    </row>
    <row r="1826" spans="1:3" s="1" customFormat="1" x14ac:dyDescent="0.35">
      <c r="A1826" s="51"/>
      <c r="C1826" s="8"/>
    </row>
    <row r="1827" spans="1:3" s="1" customFormat="1" x14ac:dyDescent="0.35">
      <c r="A1827" s="51"/>
      <c r="C1827" s="8"/>
    </row>
    <row r="1828" spans="1:3" s="1" customFormat="1" x14ac:dyDescent="0.35">
      <c r="A1828" s="51"/>
      <c r="C1828" s="8"/>
    </row>
    <row r="1829" spans="1:3" s="1" customFormat="1" x14ac:dyDescent="0.35">
      <c r="A1829" s="51"/>
      <c r="C1829" s="8"/>
    </row>
    <row r="1830" spans="1:3" s="1" customFormat="1" x14ac:dyDescent="0.35">
      <c r="A1830" s="51"/>
      <c r="C1830" s="8"/>
    </row>
    <row r="1831" spans="1:3" s="1" customFormat="1" x14ac:dyDescent="0.35">
      <c r="A1831" s="51"/>
      <c r="C1831" s="8"/>
    </row>
    <row r="1832" spans="1:3" s="1" customFormat="1" x14ac:dyDescent="0.35">
      <c r="A1832" s="51"/>
      <c r="C1832" s="8"/>
    </row>
    <row r="1833" spans="1:3" s="1" customFormat="1" x14ac:dyDescent="0.35">
      <c r="A1833" s="51"/>
      <c r="C1833" s="8"/>
    </row>
    <row r="1834" spans="1:3" s="1" customFormat="1" x14ac:dyDescent="0.35">
      <c r="A1834" s="51"/>
      <c r="C1834" s="8"/>
    </row>
    <row r="1835" spans="1:3" s="1" customFormat="1" x14ac:dyDescent="0.35">
      <c r="A1835" s="51"/>
      <c r="C1835" s="8"/>
    </row>
    <row r="1836" spans="1:3" s="1" customFormat="1" x14ac:dyDescent="0.35">
      <c r="A1836" s="51"/>
      <c r="C1836" s="8"/>
    </row>
    <row r="1837" spans="1:3" s="1" customFormat="1" x14ac:dyDescent="0.35">
      <c r="A1837" s="51"/>
      <c r="C1837" s="8"/>
    </row>
    <row r="1838" spans="1:3" s="1" customFormat="1" x14ac:dyDescent="0.35">
      <c r="A1838" s="51"/>
      <c r="C1838" s="8"/>
    </row>
    <row r="1839" spans="1:3" s="1" customFormat="1" x14ac:dyDescent="0.35">
      <c r="A1839" s="51"/>
      <c r="C1839" s="8"/>
    </row>
    <row r="1840" spans="1:3" s="1" customFormat="1" x14ac:dyDescent="0.35">
      <c r="A1840" s="51"/>
      <c r="C1840" s="8"/>
    </row>
    <row r="1841" spans="1:3" s="1" customFormat="1" x14ac:dyDescent="0.35">
      <c r="A1841" s="51"/>
      <c r="C1841" s="8"/>
    </row>
    <row r="1842" spans="1:3" s="1" customFormat="1" x14ac:dyDescent="0.35">
      <c r="A1842" s="51"/>
      <c r="C1842" s="8"/>
    </row>
    <row r="1843" spans="1:3" s="1" customFormat="1" x14ac:dyDescent="0.35">
      <c r="A1843" s="51"/>
      <c r="C1843" s="8"/>
    </row>
    <row r="1844" spans="1:3" s="1" customFormat="1" x14ac:dyDescent="0.35">
      <c r="A1844" s="51"/>
      <c r="C1844" s="8"/>
    </row>
    <row r="1845" spans="1:3" s="1" customFormat="1" x14ac:dyDescent="0.35">
      <c r="A1845" s="51"/>
      <c r="C1845" s="8"/>
    </row>
    <row r="1846" spans="1:3" s="1" customFormat="1" x14ac:dyDescent="0.35">
      <c r="A1846" s="51"/>
      <c r="C1846" s="8"/>
    </row>
    <row r="1847" spans="1:3" s="1" customFormat="1" x14ac:dyDescent="0.35">
      <c r="A1847" s="51"/>
      <c r="C1847" s="8"/>
    </row>
    <row r="1848" spans="1:3" s="1" customFormat="1" x14ac:dyDescent="0.35">
      <c r="A1848" s="51"/>
      <c r="C1848" s="8"/>
    </row>
    <row r="1849" spans="1:3" s="1" customFormat="1" x14ac:dyDescent="0.35">
      <c r="A1849" s="51"/>
      <c r="C1849" s="8"/>
    </row>
    <row r="1850" spans="1:3" s="1" customFormat="1" x14ac:dyDescent="0.35">
      <c r="A1850" s="51"/>
      <c r="C1850" s="8"/>
    </row>
    <row r="1851" spans="1:3" s="1" customFormat="1" x14ac:dyDescent="0.35">
      <c r="A1851" s="51"/>
      <c r="C1851" s="8"/>
    </row>
    <row r="1852" spans="1:3" s="1" customFormat="1" x14ac:dyDescent="0.35">
      <c r="A1852" s="51"/>
      <c r="C1852" s="8"/>
    </row>
    <row r="1853" spans="1:3" s="1" customFormat="1" x14ac:dyDescent="0.35">
      <c r="A1853" s="51"/>
      <c r="C1853" s="8"/>
    </row>
    <row r="1854" spans="1:3" s="1" customFormat="1" x14ac:dyDescent="0.35">
      <c r="A1854" s="51"/>
      <c r="C1854" s="8"/>
    </row>
    <row r="1855" spans="1:3" s="1" customFormat="1" x14ac:dyDescent="0.35">
      <c r="A1855" s="51"/>
      <c r="C1855" s="8"/>
    </row>
    <row r="1856" spans="1:3" s="1" customFormat="1" x14ac:dyDescent="0.35">
      <c r="A1856" s="51"/>
      <c r="C1856" s="8"/>
    </row>
    <row r="1857" spans="1:3" s="1" customFormat="1" x14ac:dyDescent="0.35">
      <c r="A1857" s="51"/>
      <c r="C1857" s="8"/>
    </row>
    <row r="1858" spans="1:3" s="1" customFormat="1" x14ac:dyDescent="0.35">
      <c r="A1858" s="51"/>
      <c r="C1858" s="8"/>
    </row>
    <row r="1859" spans="1:3" s="1" customFormat="1" x14ac:dyDescent="0.35">
      <c r="A1859" s="51"/>
      <c r="C1859" s="8"/>
    </row>
    <row r="1860" spans="1:3" s="1" customFormat="1" x14ac:dyDescent="0.35">
      <c r="A1860" s="51"/>
      <c r="C1860" s="8"/>
    </row>
    <row r="1861" spans="1:3" s="1" customFormat="1" x14ac:dyDescent="0.35">
      <c r="A1861" s="51"/>
      <c r="C1861" s="8"/>
    </row>
    <row r="1862" spans="1:3" s="1" customFormat="1" x14ac:dyDescent="0.35">
      <c r="A1862" s="51"/>
      <c r="C1862" s="8"/>
    </row>
    <row r="1863" spans="1:3" s="1" customFormat="1" x14ac:dyDescent="0.35">
      <c r="A1863" s="51"/>
      <c r="C1863" s="8"/>
    </row>
    <row r="1864" spans="1:3" s="1" customFormat="1" x14ac:dyDescent="0.35">
      <c r="A1864" s="51"/>
      <c r="C1864" s="8"/>
    </row>
    <row r="1865" spans="1:3" s="1" customFormat="1" x14ac:dyDescent="0.35">
      <c r="A1865" s="51"/>
      <c r="C1865" s="8"/>
    </row>
    <row r="1866" spans="1:3" s="1" customFormat="1" x14ac:dyDescent="0.35">
      <c r="A1866" s="51"/>
      <c r="C1866" s="8"/>
    </row>
    <row r="1867" spans="1:3" s="1" customFormat="1" x14ac:dyDescent="0.35">
      <c r="A1867" s="51"/>
      <c r="C1867" s="8"/>
    </row>
    <row r="1868" spans="1:3" s="1" customFormat="1" x14ac:dyDescent="0.35">
      <c r="A1868" s="51"/>
      <c r="C1868" s="8"/>
    </row>
    <row r="1869" spans="1:3" s="1" customFormat="1" x14ac:dyDescent="0.35">
      <c r="A1869" s="51"/>
      <c r="C1869" s="8"/>
    </row>
    <row r="1870" spans="1:3" s="1" customFormat="1" x14ac:dyDescent="0.35">
      <c r="A1870" s="51"/>
      <c r="C1870" s="8"/>
    </row>
    <row r="1871" spans="1:3" s="1" customFormat="1" x14ac:dyDescent="0.35">
      <c r="A1871" s="51"/>
      <c r="C1871" s="8"/>
    </row>
    <row r="1872" spans="1:3" s="1" customFormat="1" x14ac:dyDescent="0.35">
      <c r="A1872" s="51"/>
      <c r="C1872" s="8"/>
    </row>
    <row r="1873" spans="1:3" s="1" customFormat="1" x14ac:dyDescent="0.35">
      <c r="A1873" s="51"/>
      <c r="C1873" s="8"/>
    </row>
    <row r="1874" spans="1:3" s="1" customFormat="1" x14ac:dyDescent="0.35">
      <c r="A1874" s="51"/>
      <c r="C1874" s="8"/>
    </row>
    <row r="1875" spans="1:3" s="1" customFormat="1" x14ac:dyDescent="0.35">
      <c r="A1875" s="51"/>
      <c r="C1875" s="8"/>
    </row>
    <row r="1876" spans="1:3" s="1" customFormat="1" x14ac:dyDescent="0.35">
      <c r="A1876" s="51"/>
      <c r="C1876" s="8"/>
    </row>
    <row r="1877" spans="1:3" s="1" customFormat="1" x14ac:dyDescent="0.35">
      <c r="A1877" s="51"/>
      <c r="C1877" s="8"/>
    </row>
    <row r="1878" spans="1:3" s="1" customFormat="1" x14ac:dyDescent="0.35">
      <c r="A1878" s="51"/>
      <c r="C1878" s="8"/>
    </row>
    <row r="1879" spans="1:3" s="1" customFormat="1" x14ac:dyDescent="0.35">
      <c r="A1879" s="51"/>
      <c r="C1879" s="8"/>
    </row>
    <row r="1880" spans="1:3" s="1" customFormat="1" x14ac:dyDescent="0.35">
      <c r="A1880" s="51"/>
      <c r="C1880" s="8"/>
    </row>
    <row r="1881" spans="1:3" s="1" customFormat="1" x14ac:dyDescent="0.35">
      <c r="A1881" s="51"/>
      <c r="C1881" s="8"/>
    </row>
    <row r="1882" spans="1:3" s="1" customFormat="1" x14ac:dyDescent="0.35">
      <c r="A1882" s="51"/>
      <c r="C1882" s="8"/>
    </row>
    <row r="1883" spans="1:3" s="1" customFormat="1" x14ac:dyDescent="0.35">
      <c r="A1883" s="51"/>
      <c r="C1883" s="8"/>
    </row>
    <row r="1884" spans="1:3" s="1" customFormat="1" x14ac:dyDescent="0.35">
      <c r="A1884" s="51"/>
      <c r="C1884" s="8"/>
    </row>
    <row r="1885" spans="1:3" s="1" customFormat="1" x14ac:dyDescent="0.35">
      <c r="A1885" s="51"/>
      <c r="C1885" s="8"/>
    </row>
    <row r="1886" spans="1:3" s="1" customFormat="1" x14ac:dyDescent="0.35">
      <c r="A1886" s="51"/>
      <c r="C1886" s="8"/>
    </row>
    <row r="1887" spans="1:3" s="1" customFormat="1" x14ac:dyDescent="0.35">
      <c r="A1887" s="51"/>
      <c r="C1887" s="8"/>
    </row>
    <row r="1888" spans="1:3" s="1" customFormat="1" x14ac:dyDescent="0.35">
      <c r="A1888" s="51"/>
      <c r="C1888" s="8"/>
    </row>
    <row r="1889" spans="1:3" s="1" customFormat="1" x14ac:dyDescent="0.35">
      <c r="A1889" s="51"/>
      <c r="C1889" s="8"/>
    </row>
    <row r="1890" spans="1:3" s="1" customFormat="1" x14ac:dyDescent="0.35">
      <c r="A1890" s="51"/>
      <c r="C1890" s="8"/>
    </row>
    <row r="1891" spans="1:3" s="1" customFormat="1" x14ac:dyDescent="0.35">
      <c r="A1891" s="51"/>
      <c r="C1891" s="8"/>
    </row>
    <row r="1892" spans="1:3" s="1" customFormat="1" x14ac:dyDescent="0.35">
      <c r="A1892" s="51"/>
      <c r="C1892" s="8"/>
    </row>
    <row r="1893" spans="1:3" s="1" customFormat="1" x14ac:dyDescent="0.35">
      <c r="A1893" s="51"/>
      <c r="C1893" s="8"/>
    </row>
    <row r="1894" spans="1:3" s="1" customFormat="1" x14ac:dyDescent="0.35">
      <c r="A1894" s="51"/>
      <c r="C1894" s="8"/>
    </row>
    <row r="1895" spans="1:3" s="1" customFormat="1" x14ac:dyDescent="0.35">
      <c r="A1895" s="51"/>
      <c r="C1895" s="8"/>
    </row>
    <row r="1896" spans="1:3" s="1" customFormat="1" x14ac:dyDescent="0.35">
      <c r="A1896" s="51"/>
      <c r="C1896" s="8"/>
    </row>
    <row r="1897" spans="1:3" s="1" customFormat="1" x14ac:dyDescent="0.35">
      <c r="A1897" s="51"/>
      <c r="C1897" s="8"/>
    </row>
    <row r="1898" spans="1:3" s="1" customFormat="1" x14ac:dyDescent="0.35">
      <c r="A1898" s="51"/>
      <c r="C1898" s="8"/>
    </row>
    <row r="1899" spans="1:3" s="1" customFormat="1" x14ac:dyDescent="0.35">
      <c r="A1899" s="51"/>
      <c r="C1899" s="8"/>
    </row>
    <row r="1900" spans="1:3" s="1" customFormat="1" x14ac:dyDescent="0.35">
      <c r="A1900" s="51"/>
      <c r="C1900" s="8"/>
    </row>
    <row r="1901" spans="1:3" s="1" customFormat="1" x14ac:dyDescent="0.35">
      <c r="A1901" s="51"/>
      <c r="C1901" s="8"/>
    </row>
    <row r="1902" spans="1:3" s="1" customFormat="1" x14ac:dyDescent="0.35">
      <c r="A1902" s="51"/>
      <c r="C1902" s="8"/>
    </row>
    <row r="1903" spans="1:3" s="1" customFormat="1" x14ac:dyDescent="0.35">
      <c r="A1903" s="51"/>
      <c r="C1903" s="8"/>
    </row>
    <row r="1904" spans="1:3" s="1" customFormat="1" x14ac:dyDescent="0.35">
      <c r="A1904" s="51"/>
      <c r="C1904" s="8"/>
    </row>
    <row r="1905" spans="1:3" s="1" customFormat="1" x14ac:dyDescent="0.35">
      <c r="A1905" s="51"/>
      <c r="C1905" s="8"/>
    </row>
    <row r="1906" spans="1:3" s="1" customFormat="1" x14ac:dyDescent="0.35">
      <c r="A1906" s="51"/>
      <c r="C1906" s="8"/>
    </row>
    <row r="1907" spans="1:3" s="1" customFormat="1" x14ac:dyDescent="0.35">
      <c r="A1907" s="51"/>
      <c r="C1907" s="8"/>
    </row>
    <row r="1908" spans="1:3" s="1" customFormat="1" x14ac:dyDescent="0.35">
      <c r="A1908" s="51"/>
      <c r="C1908" s="8"/>
    </row>
    <row r="1909" spans="1:3" s="1" customFormat="1" x14ac:dyDescent="0.35">
      <c r="A1909" s="51"/>
      <c r="C1909" s="8"/>
    </row>
    <row r="1910" spans="1:3" s="1" customFormat="1" x14ac:dyDescent="0.35">
      <c r="A1910" s="51"/>
      <c r="C1910" s="8"/>
    </row>
    <row r="1911" spans="1:3" s="1" customFormat="1" x14ac:dyDescent="0.35">
      <c r="A1911" s="51"/>
      <c r="C1911" s="8"/>
    </row>
    <row r="1912" spans="1:3" s="1" customFormat="1" x14ac:dyDescent="0.35">
      <c r="A1912" s="51"/>
      <c r="C1912" s="8"/>
    </row>
    <row r="1913" spans="1:3" s="1" customFormat="1" x14ac:dyDescent="0.35">
      <c r="A1913" s="51"/>
      <c r="C1913" s="8"/>
    </row>
    <row r="1914" spans="1:3" s="1" customFormat="1" x14ac:dyDescent="0.35">
      <c r="A1914" s="51"/>
      <c r="C1914" s="8"/>
    </row>
    <row r="1915" spans="1:3" s="1" customFormat="1" x14ac:dyDescent="0.35">
      <c r="A1915" s="51"/>
      <c r="C1915" s="8"/>
    </row>
    <row r="1916" spans="1:3" s="1" customFormat="1" x14ac:dyDescent="0.35">
      <c r="A1916" s="51"/>
      <c r="C1916" s="8"/>
    </row>
    <row r="1917" spans="1:3" s="1" customFormat="1" x14ac:dyDescent="0.35">
      <c r="A1917" s="51"/>
      <c r="C1917" s="8"/>
    </row>
    <row r="1918" spans="1:3" s="1" customFormat="1" x14ac:dyDescent="0.35">
      <c r="A1918" s="51"/>
      <c r="C1918" s="8"/>
    </row>
    <row r="1919" spans="1:3" s="1" customFormat="1" x14ac:dyDescent="0.35">
      <c r="A1919" s="51"/>
      <c r="C1919" s="8"/>
    </row>
    <row r="1920" spans="1:3" s="1" customFormat="1" x14ac:dyDescent="0.35">
      <c r="A1920" s="51"/>
      <c r="C1920" s="8"/>
    </row>
    <row r="1921" spans="1:3" s="1" customFormat="1" x14ac:dyDescent="0.35">
      <c r="A1921" s="51"/>
      <c r="C1921" s="8"/>
    </row>
    <row r="1922" spans="1:3" s="1" customFormat="1" x14ac:dyDescent="0.35">
      <c r="A1922" s="51"/>
      <c r="C1922" s="8"/>
    </row>
    <row r="1923" spans="1:3" s="1" customFormat="1" x14ac:dyDescent="0.35">
      <c r="A1923" s="51"/>
      <c r="C1923" s="8"/>
    </row>
    <row r="1924" spans="1:3" s="1" customFormat="1" x14ac:dyDescent="0.35">
      <c r="A1924" s="51"/>
      <c r="C1924" s="8"/>
    </row>
    <row r="1925" spans="1:3" s="1" customFormat="1" x14ac:dyDescent="0.35">
      <c r="A1925" s="51"/>
      <c r="C1925" s="8"/>
    </row>
    <row r="1926" spans="1:3" s="1" customFormat="1" x14ac:dyDescent="0.35">
      <c r="A1926" s="51"/>
      <c r="C1926" s="8"/>
    </row>
    <row r="1927" spans="1:3" s="1" customFormat="1" x14ac:dyDescent="0.35">
      <c r="A1927" s="51"/>
      <c r="C1927" s="8"/>
    </row>
    <row r="1928" spans="1:3" s="1" customFormat="1" x14ac:dyDescent="0.35">
      <c r="A1928" s="51"/>
      <c r="C1928" s="8"/>
    </row>
    <row r="1929" spans="1:3" s="1" customFormat="1" x14ac:dyDescent="0.35">
      <c r="A1929" s="51"/>
      <c r="C1929" s="8"/>
    </row>
    <row r="1930" spans="1:3" s="1" customFormat="1" x14ac:dyDescent="0.35">
      <c r="A1930" s="51"/>
      <c r="C1930" s="8"/>
    </row>
    <row r="1931" spans="1:3" s="1" customFormat="1" x14ac:dyDescent="0.35">
      <c r="A1931" s="51"/>
      <c r="C1931" s="8"/>
    </row>
    <row r="1932" spans="1:3" s="1" customFormat="1" x14ac:dyDescent="0.35">
      <c r="A1932" s="51"/>
      <c r="C1932" s="8"/>
    </row>
    <row r="1933" spans="1:3" s="1" customFormat="1" x14ac:dyDescent="0.35">
      <c r="A1933" s="51"/>
      <c r="C1933" s="8"/>
    </row>
    <row r="1934" spans="1:3" s="1" customFormat="1" x14ac:dyDescent="0.35">
      <c r="A1934" s="51"/>
      <c r="C1934" s="8"/>
    </row>
    <row r="1935" spans="1:3" s="1" customFormat="1" x14ac:dyDescent="0.35">
      <c r="A1935" s="51"/>
      <c r="C1935" s="8"/>
    </row>
    <row r="1936" spans="1:3" s="1" customFormat="1" x14ac:dyDescent="0.35">
      <c r="A1936" s="51"/>
      <c r="C1936" s="8"/>
    </row>
    <row r="1937" spans="1:3" s="1" customFormat="1" x14ac:dyDescent="0.35">
      <c r="A1937" s="51"/>
      <c r="C1937" s="8"/>
    </row>
    <row r="1938" spans="1:3" s="1" customFormat="1" x14ac:dyDescent="0.35">
      <c r="A1938" s="51"/>
      <c r="C1938" s="8"/>
    </row>
    <row r="1939" spans="1:3" s="1" customFormat="1" x14ac:dyDescent="0.35">
      <c r="A1939" s="51"/>
      <c r="C1939" s="8"/>
    </row>
    <row r="1940" spans="1:3" s="1" customFormat="1" x14ac:dyDescent="0.35">
      <c r="A1940" s="51"/>
      <c r="C1940" s="8"/>
    </row>
    <row r="1941" spans="1:3" s="1" customFormat="1" x14ac:dyDescent="0.35">
      <c r="A1941" s="51"/>
      <c r="C1941" s="8"/>
    </row>
    <row r="1942" spans="1:3" s="1" customFormat="1" x14ac:dyDescent="0.35">
      <c r="A1942" s="51"/>
      <c r="C1942" s="8"/>
    </row>
    <row r="1943" spans="1:3" s="1" customFormat="1" x14ac:dyDescent="0.35">
      <c r="A1943" s="51"/>
      <c r="C1943" s="8"/>
    </row>
    <row r="1944" spans="1:3" s="1" customFormat="1" x14ac:dyDescent="0.35">
      <c r="A1944" s="51"/>
      <c r="C1944" s="8"/>
    </row>
    <row r="1945" spans="1:3" s="1" customFormat="1" x14ac:dyDescent="0.35">
      <c r="A1945" s="51"/>
      <c r="C1945" s="8"/>
    </row>
    <row r="1946" spans="1:3" s="1" customFormat="1" x14ac:dyDescent="0.35">
      <c r="A1946" s="51"/>
      <c r="C1946" s="8"/>
    </row>
    <row r="1947" spans="1:3" s="1" customFormat="1" x14ac:dyDescent="0.35">
      <c r="A1947" s="51"/>
      <c r="C1947" s="8"/>
    </row>
    <row r="1948" spans="1:3" s="1" customFormat="1" x14ac:dyDescent="0.35">
      <c r="A1948" s="51"/>
      <c r="C1948" s="8"/>
    </row>
    <row r="1949" spans="1:3" s="1" customFormat="1" x14ac:dyDescent="0.35">
      <c r="A1949" s="51"/>
      <c r="C1949" s="8"/>
    </row>
    <row r="1950" spans="1:3" s="1" customFormat="1" x14ac:dyDescent="0.35">
      <c r="A1950" s="51"/>
      <c r="C1950" s="8"/>
    </row>
    <row r="1951" spans="1:3" s="1" customFormat="1" x14ac:dyDescent="0.35">
      <c r="A1951" s="51"/>
      <c r="C1951" s="8"/>
    </row>
    <row r="1952" spans="1:3" s="1" customFormat="1" x14ac:dyDescent="0.35">
      <c r="A1952" s="51"/>
      <c r="C1952" s="8"/>
    </row>
    <row r="1953" spans="1:3" s="1" customFormat="1" x14ac:dyDescent="0.35">
      <c r="A1953" s="51"/>
      <c r="C1953" s="8"/>
    </row>
    <row r="1954" spans="1:3" s="1" customFormat="1" x14ac:dyDescent="0.35">
      <c r="A1954" s="51"/>
      <c r="C1954" s="8"/>
    </row>
    <row r="1955" spans="1:3" s="1" customFormat="1" x14ac:dyDescent="0.35">
      <c r="A1955" s="51"/>
      <c r="C1955" s="8"/>
    </row>
    <row r="1956" spans="1:3" s="1" customFormat="1" x14ac:dyDescent="0.35">
      <c r="A1956" s="51"/>
      <c r="C1956" s="8"/>
    </row>
    <row r="1957" spans="1:3" s="1" customFormat="1" x14ac:dyDescent="0.35">
      <c r="A1957" s="51"/>
      <c r="C1957" s="8"/>
    </row>
    <row r="1958" spans="1:3" s="1" customFormat="1" x14ac:dyDescent="0.35">
      <c r="A1958" s="51"/>
      <c r="C1958" s="8"/>
    </row>
    <row r="1959" spans="1:3" s="1" customFormat="1" x14ac:dyDescent="0.35">
      <c r="A1959" s="51"/>
      <c r="C1959" s="8"/>
    </row>
    <row r="1960" spans="1:3" s="1" customFormat="1" x14ac:dyDescent="0.35">
      <c r="A1960" s="51"/>
      <c r="C1960" s="8"/>
    </row>
    <row r="1961" spans="1:3" s="1" customFormat="1" x14ac:dyDescent="0.35">
      <c r="A1961" s="51"/>
      <c r="C1961" s="8"/>
    </row>
    <row r="1962" spans="1:3" s="1" customFormat="1" x14ac:dyDescent="0.35">
      <c r="A1962" s="51"/>
      <c r="C1962" s="8"/>
    </row>
    <row r="1963" spans="1:3" s="1" customFormat="1" x14ac:dyDescent="0.35">
      <c r="A1963" s="51"/>
      <c r="C1963" s="8"/>
    </row>
    <row r="1964" spans="1:3" s="1" customFormat="1" x14ac:dyDescent="0.35">
      <c r="A1964" s="51"/>
      <c r="C1964" s="8"/>
    </row>
    <row r="1965" spans="1:3" s="1" customFormat="1" x14ac:dyDescent="0.35">
      <c r="A1965" s="51"/>
      <c r="C1965" s="8"/>
    </row>
    <row r="1966" spans="1:3" s="1" customFormat="1" x14ac:dyDescent="0.35">
      <c r="A1966" s="51"/>
      <c r="C1966" s="8"/>
    </row>
    <row r="1967" spans="1:3" s="1" customFormat="1" x14ac:dyDescent="0.35">
      <c r="A1967" s="51"/>
      <c r="C1967" s="8"/>
    </row>
    <row r="1968" spans="1:3" s="1" customFormat="1" x14ac:dyDescent="0.35">
      <c r="A1968" s="51"/>
      <c r="C1968" s="8"/>
    </row>
    <row r="1969" spans="1:3" s="1" customFormat="1" x14ac:dyDescent="0.35">
      <c r="A1969" s="51"/>
      <c r="C1969" s="8"/>
    </row>
    <row r="1970" spans="1:3" s="1" customFormat="1" x14ac:dyDescent="0.35">
      <c r="A1970" s="51"/>
      <c r="C1970" s="8"/>
    </row>
    <row r="1971" spans="1:3" s="1" customFormat="1" x14ac:dyDescent="0.35">
      <c r="A1971" s="51"/>
      <c r="C1971" s="8"/>
    </row>
    <row r="1972" spans="1:3" s="1" customFormat="1" x14ac:dyDescent="0.35">
      <c r="A1972" s="51"/>
      <c r="C1972" s="8"/>
    </row>
    <row r="1973" spans="1:3" s="1" customFormat="1" x14ac:dyDescent="0.35">
      <c r="A1973" s="51"/>
      <c r="C1973" s="8"/>
    </row>
    <row r="1974" spans="1:3" s="1" customFormat="1" x14ac:dyDescent="0.35">
      <c r="A1974" s="51"/>
      <c r="C1974" s="8"/>
    </row>
    <row r="1975" spans="1:3" s="1" customFormat="1" x14ac:dyDescent="0.35">
      <c r="A1975" s="51"/>
      <c r="C1975" s="8"/>
    </row>
    <row r="1976" spans="1:3" s="1" customFormat="1" x14ac:dyDescent="0.35">
      <c r="A1976" s="51"/>
      <c r="C1976" s="8"/>
    </row>
    <row r="1977" spans="1:3" s="1" customFormat="1" x14ac:dyDescent="0.35">
      <c r="A1977" s="51"/>
      <c r="C1977" s="8"/>
    </row>
    <row r="1978" spans="1:3" s="1" customFormat="1" x14ac:dyDescent="0.35">
      <c r="A1978" s="51"/>
      <c r="C1978" s="8"/>
    </row>
    <row r="1979" spans="1:3" s="1" customFormat="1" x14ac:dyDescent="0.35">
      <c r="A1979" s="51"/>
      <c r="C1979" s="8"/>
    </row>
    <row r="1980" spans="1:3" s="1" customFormat="1" x14ac:dyDescent="0.35">
      <c r="A1980" s="51"/>
      <c r="C1980" s="8"/>
    </row>
    <row r="1981" spans="1:3" s="1" customFormat="1" x14ac:dyDescent="0.35">
      <c r="A1981" s="51"/>
      <c r="C1981" s="8"/>
    </row>
    <row r="1982" spans="1:3" s="1" customFormat="1" x14ac:dyDescent="0.35">
      <c r="A1982" s="51"/>
      <c r="C1982" s="8"/>
    </row>
    <row r="1983" spans="1:3" s="1" customFormat="1" x14ac:dyDescent="0.35">
      <c r="A1983" s="51"/>
      <c r="C1983" s="8"/>
    </row>
    <row r="1984" spans="1:3" s="1" customFormat="1" x14ac:dyDescent="0.35">
      <c r="A1984" s="51"/>
      <c r="C1984" s="8"/>
    </row>
    <row r="1985" spans="1:3" s="1" customFormat="1" x14ac:dyDescent="0.35">
      <c r="A1985" s="51"/>
      <c r="C1985" s="8"/>
    </row>
    <row r="1986" spans="1:3" s="1" customFormat="1" x14ac:dyDescent="0.35">
      <c r="A1986" s="51"/>
      <c r="C1986" s="8"/>
    </row>
    <row r="1987" spans="1:3" s="1" customFormat="1" x14ac:dyDescent="0.35">
      <c r="A1987" s="51"/>
      <c r="C1987" s="8"/>
    </row>
    <row r="1988" spans="1:3" s="1" customFormat="1" x14ac:dyDescent="0.35">
      <c r="A1988" s="51"/>
      <c r="C1988" s="8"/>
    </row>
    <row r="1989" spans="1:3" s="1" customFormat="1" x14ac:dyDescent="0.35">
      <c r="A1989" s="51"/>
      <c r="C1989" s="8"/>
    </row>
    <row r="1990" spans="1:3" s="1" customFormat="1" x14ac:dyDescent="0.35">
      <c r="A1990" s="51"/>
      <c r="C1990" s="8"/>
    </row>
    <row r="1991" spans="1:3" s="1" customFormat="1" x14ac:dyDescent="0.35">
      <c r="A1991" s="51"/>
      <c r="C1991" s="8"/>
    </row>
    <row r="1992" spans="1:3" s="1" customFormat="1" x14ac:dyDescent="0.35">
      <c r="A1992" s="51"/>
      <c r="C1992" s="8"/>
    </row>
    <row r="1993" spans="1:3" s="1" customFormat="1" x14ac:dyDescent="0.35">
      <c r="A1993" s="51"/>
      <c r="C1993" s="8"/>
    </row>
    <row r="1994" spans="1:3" s="1" customFormat="1" x14ac:dyDescent="0.35">
      <c r="A1994" s="51"/>
      <c r="C1994" s="8"/>
    </row>
    <row r="1995" spans="1:3" s="1" customFormat="1" x14ac:dyDescent="0.35">
      <c r="A1995" s="51"/>
      <c r="C1995" s="8"/>
    </row>
    <row r="1996" spans="1:3" s="1" customFormat="1" x14ac:dyDescent="0.35">
      <c r="A1996" s="51"/>
      <c r="C1996" s="8"/>
    </row>
    <row r="1997" spans="1:3" s="1" customFormat="1" x14ac:dyDescent="0.35">
      <c r="A1997" s="51"/>
      <c r="C1997" s="8"/>
    </row>
    <row r="1998" spans="1:3" s="1" customFormat="1" x14ac:dyDescent="0.35">
      <c r="A1998" s="51"/>
      <c r="C1998" s="8"/>
    </row>
    <row r="1999" spans="1:3" s="1" customFormat="1" x14ac:dyDescent="0.35">
      <c r="A1999" s="51"/>
      <c r="C1999" s="8"/>
    </row>
    <row r="2000" spans="1:3" s="1" customFormat="1" x14ac:dyDescent="0.35">
      <c r="A2000" s="51"/>
      <c r="C2000" s="8"/>
    </row>
    <row r="2001" spans="1:3" s="1" customFormat="1" x14ac:dyDescent="0.35">
      <c r="A2001" s="51"/>
      <c r="C2001" s="8"/>
    </row>
    <row r="2002" spans="1:3" s="1" customFormat="1" x14ac:dyDescent="0.35">
      <c r="A2002" s="51"/>
      <c r="C2002" s="8"/>
    </row>
    <row r="2003" spans="1:3" s="1" customFormat="1" x14ac:dyDescent="0.35">
      <c r="A2003" s="51"/>
      <c r="C2003" s="8"/>
    </row>
    <row r="2004" spans="1:3" s="1" customFormat="1" x14ac:dyDescent="0.35">
      <c r="A2004" s="51"/>
      <c r="C2004" s="8"/>
    </row>
    <row r="2005" spans="1:3" s="1" customFormat="1" x14ac:dyDescent="0.35">
      <c r="A2005" s="51"/>
      <c r="C2005" s="8"/>
    </row>
    <row r="2006" spans="1:3" s="1" customFormat="1" x14ac:dyDescent="0.35">
      <c r="A2006" s="51"/>
      <c r="C2006" s="8"/>
    </row>
    <row r="2007" spans="1:3" s="1" customFormat="1" x14ac:dyDescent="0.35">
      <c r="A2007" s="51"/>
      <c r="C2007" s="8"/>
    </row>
    <row r="2008" spans="1:3" s="1" customFormat="1" x14ac:dyDescent="0.35">
      <c r="A2008" s="51"/>
      <c r="C2008" s="8"/>
    </row>
    <row r="2009" spans="1:3" s="1" customFormat="1" x14ac:dyDescent="0.35">
      <c r="A2009" s="51"/>
      <c r="C2009" s="8"/>
    </row>
    <row r="2010" spans="1:3" s="1" customFormat="1" x14ac:dyDescent="0.35">
      <c r="A2010" s="51"/>
      <c r="C2010" s="8"/>
    </row>
    <row r="2011" spans="1:3" s="1" customFormat="1" x14ac:dyDescent="0.35">
      <c r="A2011" s="51"/>
      <c r="C2011" s="8"/>
    </row>
    <row r="2012" spans="1:3" s="1" customFormat="1" x14ac:dyDescent="0.35">
      <c r="A2012" s="51"/>
      <c r="C2012" s="8"/>
    </row>
    <row r="2013" spans="1:3" s="1" customFormat="1" x14ac:dyDescent="0.35">
      <c r="A2013" s="51"/>
      <c r="C2013" s="8"/>
    </row>
    <row r="2014" spans="1:3" s="1" customFormat="1" x14ac:dyDescent="0.35">
      <c r="A2014" s="51"/>
      <c r="C2014" s="8"/>
    </row>
    <row r="2015" spans="1:3" s="1" customFormat="1" x14ac:dyDescent="0.35">
      <c r="A2015" s="51"/>
      <c r="C2015" s="8"/>
    </row>
    <row r="2016" spans="1:3" s="1" customFormat="1" x14ac:dyDescent="0.35">
      <c r="A2016" s="51"/>
      <c r="C2016" s="8"/>
    </row>
    <row r="2017" spans="1:3" s="1" customFormat="1" x14ac:dyDescent="0.35">
      <c r="A2017" s="51"/>
      <c r="C2017" s="8"/>
    </row>
    <row r="2018" spans="1:3" s="1" customFormat="1" x14ac:dyDescent="0.35">
      <c r="A2018" s="51"/>
      <c r="C2018" s="8"/>
    </row>
    <row r="2019" spans="1:3" s="1" customFormat="1" x14ac:dyDescent="0.35">
      <c r="A2019" s="51"/>
      <c r="C2019" s="8"/>
    </row>
    <row r="2020" spans="1:3" s="1" customFormat="1" x14ac:dyDescent="0.35">
      <c r="A2020" s="51"/>
      <c r="C2020" s="8"/>
    </row>
    <row r="2021" spans="1:3" s="1" customFormat="1" x14ac:dyDescent="0.35">
      <c r="A2021" s="51"/>
      <c r="C2021" s="8"/>
    </row>
    <row r="2022" spans="1:3" s="1" customFormat="1" x14ac:dyDescent="0.35">
      <c r="A2022" s="51"/>
      <c r="C2022" s="8"/>
    </row>
    <row r="2023" spans="1:3" s="1" customFormat="1" x14ac:dyDescent="0.35">
      <c r="A2023" s="51"/>
      <c r="C2023" s="8"/>
    </row>
    <row r="2024" spans="1:3" s="1" customFormat="1" x14ac:dyDescent="0.35">
      <c r="A2024" s="51"/>
      <c r="C2024" s="8"/>
    </row>
    <row r="2025" spans="1:3" s="1" customFormat="1" x14ac:dyDescent="0.35">
      <c r="A2025" s="51"/>
      <c r="C2025" s="8"/>
    </row>
    <row r="2026" spans="1:3" s="1" customFormat="1" x14ac:dyDescent="0.35">
      <c r="A2026" s="51"/>
      <c r="C2026" s="8"/>
    </row>
    <row r="2027" spans="1:3" s="1" customFormat="1" x14ac:dyDescent="0.35">
      <c r="A2027" s="51"/>
      <c r="C2027" s="8"/>
    </row>
    <row r="2028" spans="1:3" s="1" customFormat="1" x14ac:dyDescent="0.35">
      <c r="A2028" s="51"/>
      <c r="C2028" s="8"/>
    </row>
    <row r="2029" spans="1:3" s="1" customFormat="1" x14ac:dyDescent="0.35">
      <c r="A2029" s="51"/>
      <c r="C2029" s="8"/>
    </row>
    <row r="2030" spans="1:3" s="1" customFormat="1" x14ac:dyDescent="0.35">
      <c r="A2030" s="51"/>
      <c r="C2030" s="8"/>
    </row>
    <row r="2031" spans="1:3" s="1" customFormat="1" x14ac:dyDescent="0.35">
      <c r="A2031" s="51"/>
      <c r="C2031" s="8"/>
    </row>
    <row r="2032" spans="1:3" s="1" customFormat="1" x14ac:dyDescent="0.35">
      <c r="A2032" s="51"/>
      <c r="C2032" s="8"/>
    </row>
    <row r="2033" spans="1:3" s="1" customFormat="1" x14ac:dyDescent="0.35">
      <c r="A2033" s="51"/>
      <c r="C2033" s="8"/>
    </row>
    <row r="2034" spans="1:3" s="1" customFormat="1" x14ac:dyDescent="0.35">
      <c r="A2034" s="51"/>
      <c r="C2034" s="8"/>
    </row>
    <row r="2035" spans="1:3" s="1" customFormat="1" x14ac:dyDescent="0.35">
      <c r="A2035" s="51"/>
      <c r="C2035" s="8"/>
    </row>
    <row r="2036" spans="1:3" s="1" customFormat="1" x14ac:dyDescent="0.35">
      <c r="A2036" s="51"/>
      <c r="C2036" s="8"/>
    </row>
    <row r="2037" spans="1:3" s="1" customFormat="1" x14ac:dyDescent="0.35">
      <c r="A2037" s="51"/>
      <c r="C2037" s="8"/>
    </row>
    <row r="2038" spans="1:3" s="1" customFormat="1" x14ac:dyDescent="0.35">
      <c r="A2038" s="51"/>
      <c r="C2038" s="8"/>
    </row>
    <row r="2039" spans="1:3" s="1" customFormat="1" x14ac:dyDescent="0.35">
      <c r="A2039" s="51"/>
      <c r="C2039" s="8"/>
    </row>
    <row r="2040" spans="1:3" s="1" customFormat="1" x14ac:dyDescent="0.35">
      <c r="A2040" s="51"/>
      <c r="C2040" s="8"/>
    </row>
    <row r="2041" spans="1:3" s="1" customFormat="1" x14ac:dyDescent="0.35">
      <c r="A2041" s="51"/>
      <c r="C2041" s="8"/>
    </row>
    <row r="2042" spans="1:3" s="1" customFormat="1" x14ac:dyDescent="0.35">
      <c r="A2042" s="51"/>
      <c r="C2042" s="8"/>
    </row>
    <row r="2043" spans="1:3" s="1" customFormat="1" x14ac:dyDescent="0.35">
      <c r="A2043" s="51"/>
      <c r="C2043" s="8"/>
    </row>
    <row r="2044" spans="1:3" s="1" customFormat="1" x14ac:dyDescent="0.35">
      <c r="A2044" s="51"/>
      <c r="C2044" s="8"/>
    </row>
    <row r="2045" spans="1:3" s="1" customFormat="1" x14ac:dyDescent="0.35">
      <c r="A2045" s="51"/>
      <c r="C2045" s="8"/>
    </row>
    <row r="2046" spans="1:3" s="1" customFormat="1" x14ac:dyDescent="0.35">
      <c r="A2046" s="51"/>
      <c r="C2046" s="8"/>
    </row>
    <row r="2047" spans="1:3" s="1" customFormat="1" x14ac:dyDescent="0.35">
      <c r="A2047" s="51"/>
      <c r="C2047" s="8"/>
    </row>
    <row r="2048" spans="1:3" s="1" customFormat="1" x14ac:dyDescent="0.35">
      <c r="A2048" s="51"/>
      <c r="C2048" s="8"/>
    </row>
    <row r="2049" spans="1:3" s="1" customFormat="1" x14ac:dyDescent="0.35">
      <c r="A2049" s="51"/>
      <c r="C2049" s="8"/>
    </row>
    <row r="2050" spans="1:3" s="1" customFormat="1" x14ac:dyDescent="0.35">
      <c r="A2050" s="51"/>
      <c r="C2050" s="8"/>
    </row>
    <row r="2051" spans="1:3" s="1" customFormat="1" x14ac:dyDescent="0.35">
      <c r="A2051" s="51"/>
      <c r="C2051" s="8"/>
    </row>
    <row r="2052" spans="1:3" s="1" customFormat="1" x14ac:dyDescent="0.35">
      <c r="A2052" s="51"/>
      <c r="C2052" s="8"/>
    </row>
    <row r="2053" spans="1:3" s="1" customFormat="1" x14ac:dyDescent="0.35">
      <c r="A2053" s="51"/>
      <c r="C2053" s="8"/>
    </row>
    <row r="2054" spans="1:3" s="1" customFormat="1" x14ac:dyDescent="0.35">
      <c r="A2054" s="51"/>
      <c r="C2054" s="8"/>
    </row>
    <row r="2055" spans="1:3" s="1" customFormat="1" x14ac:dyDescent="0.35">
      <c r="A2055" s="51"/>
      <c r="C2055" s="8"/>
    </row>
    <row r="2056" spans="1:3" s="1" customFormat="1" x14ac:dyDescent="0.35">
      <c r="A2056" s="51"/>
      <c r="C2056" s="8"/>
    </row>
    <row r="2057" spans="1:3" s="1" customFormat="1" x14ac:dyDescent="0.35">
      <c r="A2057" s="51"/>
      <c r="C2057" s="8"/>
    </row>
    <row r="2058" spans="1:3" s="1" customFormat="1" x14ac:dyDescent="0.35">
      <c r="A2058" s="51"/>
      <c r="C2058" s="8"/>
    </row>
    <row r="2059" spans="1:3" s="1" customFormat="1" x14ac:dyDescent="0.35">
      <c r="A2059" s="51"/>
      <c r="C2059" s="8"/>
    </row>
    <row r="2060" spans="1:3" s="1" customFormat="1" x14ac:dyDescent="0.35">
      <c r="A2060" s="51"/>
      <c r="C2060" s="8"/>
    </row>
    <row r="2061" spans="1:3" s="1" customFormat="1" x14ac:dyDescent="0.35">
      <c r="A2061" s="51"/>
      <c r="C2061" s="8"/>
    </row>
    <row r="2062" spans="1:3" s="1" customFormat="1" x14ac:dyDescent="0.35">
      <c r="A2062" s="51"/>
      <c r="C2062" s="8"/>
    </row>
    <row r="2063" spans="1:3" s="1" customFormat="1" x14ac:dyDescent="0.35">
      <c r="A2063" s="51"/>
      <c r="C2063" s="8"/>
    </row>
    <row r="2064" spans="1:3" s="1" customFormat="1" x14ac:dyDescent="0.35">
      <c r="A2064" s="51"/>
      <c r="C2064" s="8"/>
    </row>
    <row r="2065" spans="1:3" s="1" customFormat="1" x14ac:dyDescent="0.35">
      <c r="A2065" s="51"/>
      <c r="C2065" s="8"/>
    </row>
    <row r="2066" spans="1:3" s="1" customFormat="1" x14ac:dyDescent="0.35">
      <c r="A2066" s="51"/>
      <c r="C2066" s="8"/>
    </row>
    <row r="2067" spans="1:3" s="1" customFormat="1" x14ac:dyDescent="0.35">
      <c r="A2067" s="51"/>
      <c r="C2067" s="8"/>
    </row>
    <row r="2068" spans="1:3" s="1" customFormat="1" x14ac:dyDescent="0.35">
      <c r="A2068" s="51"/>
      <c r="C2068" s="8"/>
    </row>
    <row r="2069" spans="1:3" s="1" customFormat="1" x14ac:dyDescent="0.35">
      <c r="A2069" s="51"/>
      <c r="C2069" s="8"/>
    </row>
    <row r="2070" spans="1:3" s="1" customFormat="1" x14ac:dyDescent="0.35">
      <c r="A2070" s="51"/>
      <c r="C2070" s="8"/>
    </row>
    <row r="2071" spans="1:3" s="1" customFormat="1" x14ac:dyDescent="0.35">
      <c r="A2071" s="51"/>
      <c r="C2071" s="8"/>
    </row>
    <row r="2072" spans="1:3" s="1" customFormat="1" x14ac:dyDescent="0.35">
      <c r="A2072" s="51"/>
      <c r="C2072" s="8"/>
    </row>
    <row r="2073" spans="1:3" s="1" customFormat="1" x14ac:dyDescent="0.35">
      <c r="A2073" s="51"/>
      <c r="C2073" s="8"/>
    </row>
    <row r="2074" spans="1:3" s="1" customFormat="1" x14ac:dyDescent="0.35">
      <c r="A2074" s="51"/>
      <c r="C2074" s="8"/>
    </row>
    <row r="2075" spans="1:3" s="1" customFormat="1" x14ac:dyDescent="0.35">
      <c r="A2075" s="51"/>
      <c r="C2075" s="8"/>
    </row>
    <row r="2076" spans="1:3" s="1" customFormat="1" x14ac:dyDescent="0.35">
      <c r="A2076" s="51"/>
      <c r="C2076" s="8"/>
    </row>
    <row r="2077" spans="1:3" s="1" customFormat="1" x14ac:dyDescent="0.35">
      <c r="A2077" s="51"/>
      <c r="C2077" s="8"/>
    </row>
    <row r="2078" spans="1:3" s="1" customFormat="1" x14ac:dyDescent="0.35">
      <c r="A2078" s="51"/>
      <c r="C2078" s="8"/>
    </row>
    <row r="2079" spans="1:3" s="1" customFormat="1" x14ac:dyDescent="0.35">
      <c r="A2079" s="51"/>
      <c r="C2079" s="8"/>
    </row>
    <row r="2080" spans="1:3" s="1" customFormat="1" x14ac:dyDescent="0.35">
      <c r="A2080" s="51"/>
      <c r="C2080" s="8"/>
    </row>
    <row r="2081" spans="1:3" s="1" customFormat="1" x14ac:dyDescent="0.35">
      <c r="A2081" s="51"/>
      <c r="C2081" s="8"/>
    </row>
    <row r="2082" spans="1:3" s="1" customFormat="1" x14ac:dyDescent="0.35">
      <c r="A2082" s="51"/>
      <c r="C2082" s="8"/>
    </row>
    <row r="2083" spans="1:3" s="1" customFormat="1" x14ac:dyDescent="0.35">
      <c r="A2083" s="51"/>
      <c r="C2083" s="8"/>
    </row>
    <row r="2084" spans="1:3" s="1" customFormat="1" x14ac:dyDescent="0.35">
      <c r="A2084" s="51"/>
      <c r="C2084" s="8"/>
    </row>
    <row r="2085" spans="1:3" s="1" customFormat="1" x14ac:dyDescent="0.35">
      <c r="A2085" s="51"/>
      <c r="C2085" s="8"/>
    </row>
    <row r="2086" spans="1:3" s="1" customFormat="1" x14ac:dyDescent="0.35">
      <c r="A2086" s="51"/>
      <c r="C2086" s="8"/>
    </row>
    <row r="2087" spans="1:3" s="1" customFormat="1" x14ac:dyDescent="0.35">
      <c r="A2087" s="51"/>
      <c r="C2087" s="8"/>
    </row>
    <row r="2088" spans="1:3" s="1" customFormat="1" x14ac:dyDescent="0.35">
      <c r="A2088" s="51"/>
      <c r="C2088" s="8"/>
    </row>
    <row r="2089" spans="1:3" s="1" customFormat="1" x14ac:dyDescent="0.35">
      <c r="A2089" s="51"/>
      <c r="C2089" s="8"/>
    </row>
    <row r="2090" spans="1:3" s="1" customFormat="1" x14ac:dyDescent="0.35">
      <c r="A2090" s="51"/>
      <c r="C2090" s="8"/>
    </row>
    <row r="2091" spans="1:3" s="1" customFormat="1" x14ac:dyDescent="0.35">
      <c r="A2091" s="51"/>
      <c r="C2091" s="8"/>
    </row>
    <row r="2092" spans="1:3" s="1" customFormat="1" x14ac:dyDescent="0.35">
      <c r="A2092" s="51"/>
      <c r="C2092" s="8"/>
    </row>
    <row r="2093" spans="1:3" s="1" customFormat="1" x14ac:dyDescent="0.35">
      <c r="A2093" s="51"/>
      <c r="C2093" s="8"/>
    </row>
    <row r="2094" spans="1:3" s="1" customFormat="1" x14ac:dyDescent="0.35">
      <c r="A2094" s="51"/>
      <c r="C2094" s="8"/>
    </row>
    <row r="2095" spans="1:3" s="1" customFormat="1" x14ac:dyDescent="0.35">
      <c r="A2095" s="51"/>
      <c r="C2095" s="8"/>
    </row>
    <row r="2096" spans="1:3" s="1" customFormat="1" x14ac:dyDescent="0.35">
      <c r="A2096" s="51"/>
      <c r="C2096" s="8"/>
    </row>
    <row r="2097" spans="1:3" s="1" customFormat="1" x14ac:dyDescent="0.35">
      <c r="A2097" s="51"/>
      <c r="C2097" s="8"/>
    </row>
    <row r="2098" spans="1:3" s="1" customFormat="1" x14ac:dyDescent="0.35">
      <c r="A2098" s="51"/>
      <c r="C2098" s="8"/>
    </row>
    <row r="2099" spans="1:3" s="1" customFormat="1" x14ac:dyDescent="0.35">
      <c r="A2099" s="51"/>
      <c r="C2099" s="8"/>
    </row>
    <row r="2100" spans="1:3" s="1" customFormat="1" x14ac:dyDescent="0.35">
      <c r="A2100" s="51"/>
      <c r="C2100" s="8"/>
    </row>
    <row r="2101" spans="1:3" s="1" customFormat="1" x14ac:dyDescent="0.35">
      <c r="A2101" s="51"/>
      <c r="C2101" s="8"/>
    </row>
    <row r="2102" spans="1:3" s="1" customFormat="1" x14ac:dyDescent="0.35">
      <c r="A2102" s="51"/>
      <c r="C2102" s="8"/>
    </row>
    <row r="2103" spans="1:3" s="1" customFormat="1" x14ac:dyDescent="0.35">
      <c r="A2103" s="51"/>
      <c r="C2103" s="8"/>
    </row>
    <row r="2104" spans="1:3" s="1" customFormat="1" x14ac:dyDescent="0.35">
      <c r="A2104" s="51"/>
      <c r="C2104" s="8"/>
    </row>
    <row r="2105" spans="1:3" s="1" customFormat="1" x14ac:dyDescent="0.35">
      <c r="A2105" s="51"/>
      <c r="C2105" s="8"/>
    </row>
    <row r="2106" spans="1:3" s="1" customFormat="1" x14ac:dyDescent="0.35">
      <c r="A2106" s="51"/>
      <c r="C2106" s="8"/>
    </row>
    <row r="2107" spans="1:3" s="1" customFormat="1" x14ac:dyDescent="0.35">
      <c r="A2107" s="51"/>
      <c r="C2107" s="8"/>
    </row>
    <row r="2108" spans="1:3" s="1" customFormat="1" x14ac:dyDescent="0.35">
      <c r="A2108" s="51"/>
      <c r="C2108" s="8"/>
    </row>
    <row r="2109" spans="1:3" s="1" customFormat="1" x14ac:dyDescent="0.35">
      <c r="A2109" s="51"/>
      <c r="C2109" s="8"/>
    </row>
    <row r="2110" spans="1:3" s="1" customFormat="1" x14ac:dyDescent="0.35">
      <c r="A2110" s="51"/>
      <c r="C2110" s="8"/>
    </row>
    <row r="2111" spans="1:3" s="1" customFormat="1" x14ac:dyDescent="0.35">
      <c r="A2111" s="51"/>
      <c r="C2111" s="8"/>
    </row>
    <row r="2112" spans="1:3" s="1" customFormat="1" x14ac:dyDescent="0.35">
      <c r="A2112" s="51"/>
      <c r="C2112" s="8"/>
    </row>
    <row r="2113" spans="1:3" s="1" customFormat="1" x14ac:dyDescent="0.35">
      <c r="A2113" s="51"/>
      <c r="C2113" s="8"/>
    </row>
    <row r="2114" spans="1:3" s="1" customFormat="1" x14ac:dyDescent="0.35">
      <c r="A2114" s="51"/>
      <c r="C2114" s="8"/>
    </row>
    <row r="2115" spans="1:3" s="1" customFormat="1" x14ac:dyDescent="0.35">
      <c r="A2115" s="51"/>
      <c r="C2115" s="8"/>
    </row>
    <row r="2116" spans="1:3" s="1" customFormat="1" x14ac:dyDescent="0.35">
      <c r="A2116" s="51"/>
      <c r="C2116" s="8"/>
    </row>
    <row r="2117" spans="1:3" s="1" customFormat="1" x14ac:dyDescent="0.35">
      <c r="A2117" s="51"/>
      <c r="C2117" s="8"/>
    </row>
    <row r="2118" spans="1:3" s="1" customFormat="1" x14ac:dyDescent="0.35">
      <c r="A2118" s="51"/>
      <c r="C2118" s="8"/>
    </row>
    <row r="2119" spans="1:3" s="1" customFormat="1" x14ac:dyDescent="0.35">
      <c r="A2119" s="51"/>
      <c r="C2119" s="8"/>
    </row>
    <row r="2120" spans="1:3" s="1" customFormat="1" x14ac:dyDescent="0.35">
      <c r="A2120" s="51"/>
      <c r="C2120" s="8"/>
    </row>
    <row r="2121" spans="1:3" s="1" customFormat="1" x14ac:dyDescent="0.35">
      <c r="A2121" s="51"/>
      <c r="C2121" s="8"/>
    </row>
    <row r="2122" spans="1:3" s="1" customFormat="1" x14ac:dyDescent="0.35">
      <c r="A2122" s="51"/>
      <c r="C2122" s="8"/>
    </row>
    <row r="2123" spans="1:3" s="1" customFormat="1" x14ac:dyDescent="0.35">
      <c r="A2123" s="51"/>
      <c r="C2123" s="8"/>
    </row>
    <row r="2124" spans="1:3" s="1" customFormat="1" x14ac:dyDescent="0.35">
      <c r="A2124" s="51"/>
      <c r="C2124" s="8"/>
    </row>
    <row r="2125" spans="1:3" s="1" customFormat="1" x14ac:dyDescent="0.35">
      <c r="A2125" s="51"/>
      <c r="C2125" s="8"/>
    </row>
    <row r="2126" spans="1:3" s="1" customFormat="1" x14ac:dyDescent="0.35">
      <c r="A2126" s="51"/>
      <c r="C2126" s="8"/>
    </row>
    <row r="2127" spans="1:3" s="1" customFormat="1" x14ac:dyDescent="0.35">
      <c r="A2127" s="51"/>
      <c r="C2127" s="8"/>
    </row>
    <row r="2128" spans="1:3" s="1" customFormat="1" x14ac:dyDescent="0.35">
      <c r="A2128" s="51"/>
      <c r="C2128" s="8"/>
    </row>
    <row r="2129" spans="1:3" s="1" customFormat="1" x14ac:dyDescent="0.35">
      <c r="A2129" s="51"/>
      <c r="C2129" s="8"/>
    </row>
    <row r="2130" spans="1:3" s="1" customFormat="1" x14ac:dyDescent="0.35">
      <c r="A2130" s="51"/>
      <c r="C2130" s="8"/>
    </row>
    <row r="2131" spans="1:3" s="1" customFormat="1" x14ac:dyDescent="0.35">
      <c r="A2131" s="51"/>
      <c r="C2131" s="8"/>
    </row>
    <row r="2132" spans="1:3" s="1" customFormat="1" x14ac:dyDescent="0.35">
      <c r="A2132" s="51"/>
      <c r="C2132" s="8"/>
    </row>
    <row r="2133" spans="1:3" s="1" customFormat="1" x14ac:dyDescent="0.35">
      <c r="A2133" s="51"/>
      <c r="C2133" s="8"/>
    </row>
    <row r="2134" spans="1:3" s="1" customFormat="1" x14ac:dyDescent="0.35">
      <c r="A2134" s="51"/>
      <c r="C2134" s="8"/>
    </row>
    <row r="2135" spans="1:3" s="1" customFormat="1" x14ac:dyDescent="0.35">
      <c r="A2135" s="51"/>
      <c r="C2135" s="8"/>
    </row>
    <row r="2136" spans="1:3" s="1" customFormat="1" x14ac:dyDescent="0.35">
      <c r="A2136" s="51"/>
      <c r="C2136" s="8"/>
    </row>
    <row r="2137" spans="1:3" s="1" customFormat="1" x14ac:dyDescent="0.35">
      <c r="A2137" s="51"/>
      <c r="C2137" s="8"/>
    </row>
    <row r="2138" spans="1:3" s="1" customFormat="1" x14ac:dyDescent="0.35">
      <c r="A2138" s="51"/>
      <c r="C2138" s="8"/>
    </row>
    <row r="2139" spans="1:3" s="1" customFormat="1" x14ac:dyDescent="0.35">
      <c r="A2139" s="51"/>
      <c r="C2139" s="8"/>
    </row>
    <row r="2140" spans="1:3" s="1" customFormat="1" x14ac:dyDescent="0.35">
      <c r="A2140" s="51"/>
      <c r="C2140" s="8"/>
    </row>
    <row r="2141" spans="1:3" s="1" customFormat="1" x14ac:dyDescent="0.35">
      <c r="A2141" s="51"/>
      <c r="C2141" s="8"/>
    </row>
    <row r="2142" spans="1:3" s="1" customFormat="1" x14ac:dyDescent="0.35">
      <c r="A2142" s="51"/>
      <c r="C2142" s="8"/>
    </row>
    <row r="2143" spans="1:3" s="1" customFormat="1" x14ac:dyDescent="0.35">
      <c r="A2143" s="51"/>
      <c r="C2143" s="8"/>
    </row>
    <row r="2144" spans="1:3" s="1" customFormat="1" x14ac:dyDescent="0.35">
      <c r="A2144" s="51"/>
      <c r="C2144" s="8"/>
    </row>
    <row r="2145" spans="1:3" s="1" customFormat="1" x14ac:dyDescent="0.35">
      <c r="A2145" s="51"/>
      <c r="C2145" s="8"/>
    </row>
    <row r="2146" spans="1:3" s="1" customFormat="1" x14ac:dyDescent="0.35">
      <c r="A2146" s="51"/>
      <c r="C2146" s="8"/>
    </row>
    <row r="2147" spans="1:3" s="1" customFormat="1" x14ac:dyDescent="0.35">
      <c r="A2147" s="51"/>
      <c r="C2147" s="8"/>
    </row>
    <row r="2148" spans="1:3" s="1" customFormat="1" x14ac:dyDescent="0.35">
      <c r="A2148" s="51"/>
      <c r="C2148" s="8"/>
    </row>
    <row r="2149" spans="1:3" s="1" customFormat="1" x14ac:dyDescent="0.35">
      <c r="A2149" s="51"/>
      <c r="C2149" s="8"/>
    </row>
    <row r="2150" spans="1:3" s="1" customFormat="1" x14ac:dyDescent="0.35">
      <c r="A2150" s="51"/>
      <c r="C2150" s="8"/>
    </row>
    <row r="2151" spans="1:3" s="1" customFormat="1" x14ac:dyDescent="0.35">
      <c r="A2151" s="51"/>
      <c r="C2151" s="8"/>
    </row>
    <row r="2152" spans="1:3" s="1" customFormat="1" x14ac:dyDescent="0.35">
      <c r="A2152" s="51"/>
      <c r="C2152" s="8"/>
    </row>
    <row r="2153" spans="1:3" s="1" customFormat="1" x14ac:dyDescent="0.35">
      <c r="A2153" s="51"/>
      <c r="C2153" s="8"/>
    </row>
    <row r="2154" spans="1:3" s="1" customFormat="1" x14ac:dyDescent="0.35">
      <c r="A2154" s="51"/>
      <c r="C2154" s="8"/>
    </row>
    <row r="2155" spans="1:3" s="1" customFormat="1" x14ac:dyDescent="0.35">
      <c r="A2155" s="51"/>
      <c r="C2155" s="8"/>
    </row>
    <row r="2156" spans="1:3" s="1" customFormat="1" x14ac:dyDescent="0.35">
      <c r="A2156" s="51"/>
      <c r="C2156" s="8"/>
    </row>
    <row r="2157" spans="1:3" s="1" customFormat="1" x14ac:dyDescent="0.35">
      <c r="A2157" s="51"/>
      <c r="C2157" s="8"/>
    </row>
    <row r="2158" spans="1:3" s="1" customFormat="1" x14ac:dyDescent="0.35">
      <c r="A2158" s="51"/>
      <c r="C2158" s="8"/>
    </row>
    <row r="2159" spans="1:3" s="1" customFormat="1" x14ac:dyDescent="0.35">
      <c r="A2159" s="51"/>
      <c r="C2159" s="8"/>
    </row>
    <row r="2160" spans="1:3" s="1" customFormat="1" x14ac:dyDescent="0.35">
      <c r="A2160" s="51"/>
      <c r="C2160" s="8"/>
    </row>
    <row r="2161" spans="1:3" s="1" customFormat="1" x14ac:dyDescent="0.35">
      <c r="A2161" s="51"/>
      <c r="C2161" s="8"/>
    </row>
    <row r="2162" spans="1:3" s="1" customFormat="1" x14ac:dyDescent="0.35">
      <c r="A2162" s="51"/>
      <c r="C2162" s="8"/>
    </row>
    <row r="2163" spans="1:3" s="1" customFormat="1" x14ac:dyDescent="0.35">
      <c r="A2163" s="51"/>
      <c r="C2163" s="8"/>
    </row>
    <row r="2164" spans="1:3" s="1" customFormat="1" x14ac:dyDescent="0.35">
      <c r="A2164" s="51"/>
      <c r="C2164" s="8"/>
    </row>
    <row r="2165" spans="1:3" s="1" customFormat="1" x14ac:dyDescent="0.35">
      <c r="A2165" s="51"/>
      <c r="C2165" s="8"/>
    </row>
    <row r="2166" spans="1:3" s="1" customFormat="1" x14ac:dyDescent="0.35">
      <c r="A2166" s="51"/>
      <c r="C2166" s="8"/>
    </row>
    <row r="2167" spans="1:3" s="1" customFormat="1" x14ac:dyDescent="0.35">
      <c r="A2167" s="51"/>
      <c r="C2167" s="8"/>
    </row>
    <row r="2168" spans="1:3" s="1" customFormat="1" x14ac:dyDescent="0.35">
      <c r="A2168" s="51"/>
      <c r="C2168" s="8"/>
    </row>
    <row r="2169" spans="1:3" s="1" customFormat="1" x14ac:dyDescent="0.35">
      <c r="A2169" s="51"/>
      <c r="C2169" s="8"/>
    </row>
    <row r="2170" spans="1:3" s="1" customFormat="1" x14ac:dyDescent="0.35">
      <c r="A2170" s="51"/>
      <c r="C2170" s="8"/>
    </row>
    <row r="2171" spans="1:3" s="1" customFormat="1" x14ac:dyDescent="0.35">
      <c r="A2171" s="51"/>
      <c r="C2171" s="8"/>
    </row>
    <row r="2172" spans="1:3" s="1" customFormat="1" x14ac:dyDescent="0.35">
      <c r="A2172" s="51"/>
      <c r="C2172" s="8"/>
    </row>
    <row r="2173" spans="1:3" s="1" customFormat="1" x14ac:dyDescent="0.35">
      <c r="A2173" s="51"/>
      <c r="C2173" s="8"/>
    </row>
    <row r="2174" spans="1:3" s="1" customFormat="1" x14ac:dyDescent="0.35">
      <c r="A2174" s="51"/>
      <c r="C2174" s="8"/>
    </row>
    <row r="2175" spans="1:3" s="1" customFormat="1" x14ac:dyDescent="0.35">
      <c r="A2175" s="51"/>
      <c r="C2175" s="8"/>
    </row>
    <row r="2176" spans="1:3" s="1" customFormat="1" x14ac:dyDescent="0.35">
      <c r="A2176" s="51"/>
      <c r="C2176" s="8"/>
    </row>
    <row r="2177" spans="1:3" s="1" customFormat="1" x14ac:dyDescent="0.35">
      <c r="A2177" s="51"/>
      <c r="C2177" s="8"/>
    </row>
    <row r="2178" spans="1:3" s="1" customFormat="1" x14ac:dyDescent="0.35">
      <c r="A2178" s="51"/>
      <c r="C2178" s="8"/>
    </row>
    <row r="2179" spans="1:3" s="1" customFormat="1" x14ac:dyDescent="0.35">
      <c r="A2179" s="51"/>
      <c r="C2179" s="8"/>
    </row>
    <row r="2180" spans="1:3" s="1" customFormat="1" x14ac:dyDescent="0.35">
      <c r="A2180" s="51"/>
      <c r="C2180" s="8"/>
    </row>
    <row r="2181" spans="1:3" s="1" customFormat="1" x14ac:dyDescent="0.35">
      <c r="A2181" s="51"/>
      <c r="C2181" s="8"/>
    </row>
    <row r="2182" spans="1:3" s="1" customFormat="1" x14ac:dyDescent="0.35">
      <c r="A2182" s="51"/>
      <c r="C2182" s="8"/>
    </row>
    <row r="2183" spans="1:3" s="1" customFormat="1" x14ac:dyDescent="0.35">
      <c r="A2183" s="51"/>
      <c r="C2183" s="8"/>
    </row>
    <row r="2184" spans="1:3" s="1" customFormat="1" x14ac:dyDescent="0.35">
      <c r="A2184" s="51"/>
      <c r="C2184" s="8"/>
    </row>
    <row r="2185" spans="1:3" s="1" customFormat="1" x14ac:dyDescent="0.35">
      <c r="A2185" s="51"/>
      <c r="C2185" s="8"/>
    </row>
    <row r="2186" spans="1:3" s="1" customFormat="1" x14ac:dyDescent="0.35">
      <c r="A2186" s="51"/>
      <c r="C2186" s="8"/>
    </row>
    <row r="2187" spans="1:3" s="1" customFormat="1" x14ac:dyDescent="0.35">
      <c r="A2187" s="51"/>
      <c r="C2187" s="8"/>
    </row>
    <row r="2188" spans="1:3" s="1" customFormat="1" x14ac:dyDescent="0.35">
      <c r="A2188" s="51"/>
      <c r="C2188" s="8"/>
    </row>
    <row r="2189" spans="1:3" s="1" customFormat="1" x14ac:dyDescent="0.35">
      <c r="A2189" s="51"/>
      <c r="C2189" s="8"/>
    </row>
    <row r="2190" spans="1:3" s="1" customFormat="1" x14ac:dyDescent="0.35">
      <c r="A2190" s="51"/>
      <c r="C2190" s="8"/>
    </row>
    <row r="2191" spans="1:3" s="1" customFormat="1" x14ac:dyDescent="0.35">
      <c r="A2191" s="51"/>
      <c r="C2191" s="8"/>
    </row>
    <row r="2192" spans="1:3" s="1" customFormat="1" x14ac:dyDescent="0.35">
      <c r="A2192" s="51"/>
      <c r="C2192" s="8"/>
    </row>
    <row r="2193" spans="1:3" s="1" customFormat="1" x14ac:dyDescent="0.35">
      <c r="A2193" s="51"/>
      <c r="C2193" s="8"/>
    </row>
    <row r="2194" spans="1:3" s="1" customFormat="1" x14ac:dyDescent="0.35">
      <c r="A2194" s="51"/>
      <c r="C2194" s="8"/>
    </row>
    <row r="2195" spans="1:3" s="1" customFormat="1" x14ac:dyDescent="0.35">
      <c r="A2195" s="51"/>
      <c r="C2195" s="8"/>
    </row>
    <row r="2196" spans="1:3" s="1" customFormat="1" x14ac:dyDescent="0.35">
      <c r="A2196" s="51"/>
      <c r="C2196" s="8"/>
    </row>
    <row r="2197" spans="1:3" s="1" customFormat="1" x14ac:dyDescent="0.35">
      <c r="A2197" s="51"/>
      <c r="C2197" s="8"/>
    </row>
    <row r="2198" spans="1:3" s="1" customFormat="1" x14ac:dyDescent="0.35">
      <c r="A2198" s="51"/>
      <c r="C2198" s="8"/>
    </row>
    <row r="2199" spans="1:3" s="1" customFormat="1" x14ac:dyDescent="0.35">
      <c r="A2199" s="51"/>
      <c r="C2199" s="8"/>
    </row>
    <row r="2200" spans="1:3" s="1" customFormat="1" x14ac:dyDescent="0.35">
      <c r="A2200" s="51"/>
      <c r="C2200" s="8"/>
    </row>
    <row r="2201" spans="1:3" s="1" customFormat="1" x14ac:dyDescent="0.35">
      <c r="A2201" s="51"/>
      <c r="C2201" s="8"/>
    </row>
    <row r="2202" spans="1:3" s="1" customFormat="1" x14ac:dyDescent="0.35">
      <c r="A2202" s="51"/>
      <c r="C2202" s="8"/>
    </row>
    <row r="2203" spans="1:3" s="1" customFormat="1" x14ac:dyDescent="0.35">
      <c r="A2203" s="51"/>
      <c r="C2203" s="8"/>
    </row>
    <row r="2204" spans="1:3" s="1" customFormat="1" x14ac:dyDescent="0.35">
      <c r="A2204" s="51"/>
      <c r="C2204" s="8"/>
    </row>
    <row r="2205" spans="1:3" s="1" customFormat="1" x14ac:dyDescent="0.35">
      <c r="A2205" s="51"/>
      <c r="C2205" s="8"/>
    </row>
    <row r="2206" spans="1:3" s="1" customFormat="1" x14ac:dyDescent="0.35">
      <c r="A2206" s="51"/>
      <c r="C2206" s="8"/>
    </row>
    <row r="2207" spans="1:3" s="1" customFormat="1" x14ac:dyDescent="0.35">
      <c r="A2207" s="51"/>
      <c r="C2207" s="8"/>
    </row>
    <row r="2208" spans="1:3" s="1" customFormat="1" x14ac:dyDescent="0.35">
      <c r="A2208" s="51"/>
      <c r="C2208" s="8"/>
    </row>
    <row r="2209" spans="1:3" s="1" customFormat="1" x14ac:dyDescent="0.35">
      <c r="A2209" s="51"/>
      <c r="C2209" s="8"/>
    </row>
    <row r="2210" spans="1:3" s="1" customFormat="1" x14ac:dyDescent="0.35">
      <c r="A2210" s="51"/>
      <c r="C2210" s="8"/>
    </row>
    <row r="2211" spans="1:3" s="1" customFormat="1" x14ac:dyDescent="0.35">
      <c r="A2211" s="51"/>
      <c r="C2211" s="8"/>
    </row>
    <row r="2212" spans="1:3" s="1" customFormat="1" x14ac:dyDescent="0.35">
      <c r="A2212" s="51"/>
      <c r="C2212" s="9"/>
    </row>
    <row r="2213" spans="1:3" s="1" customFormat="1" x14ac:dyDescent="0.35">
      <c r="A2213" s="51"/>
      <c r="C2213" s="9"/>
    </row>
    <row r="2214" spans="1:3" s="1" customFormat="1" x14ac:dyDescent="0.35">
      <c r="A2214" s="51"/>
      <c r="C2214" s="9"/>
    </row>
    <row r="2215" spans="1:3" s="1" customFormat="1" x14ac:dyDescent="0.35">
      <c r="A2215" s="51"/>
      <c r="C2215" s="9"/>
    </row>
    <row r="2216" spans="1:3" x14ac:dyDescent="0.35">
      <c r="B2216" s="1"/>
    </row>
  </sheetData>
  <sheetProtection algorithmName="SHA-512" hashValue="0+If9DIo41qR8SeRP9bT1uZIqPHCrraM7TAXA0gV1+MGF7bUT7PzSrZXeiCDmkq4dShpS/PUU9czQTXTR85U1w==" saltValue="8PxyZEIDAtyOwFZlR+2xXA==" spinCount="100000" sheet="1" objects="1" scenarios="1"/>
  <hyperlinks>
    <hyperlink ref="C9" r:id="rId1" display="2) Participants must download their case mix, historical experience, blend and combined adjustment spreadsheet from the RO Administrative Portal (RO-AP): https://app.innovation.cms.gov/ROAP/IDMLogin?startURL=%2FROAP" xr:uid="{F9D1EA1D-E371-4194-8DBA-5D9BE934966E}"/>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2C8EB-0252-4EED-8725-DDA797C11C67}">
  <dimension ref="A1:C26"/>
  <sheetViews>
    <sheetView workbookViewId="0">
      <selection activeCell="C10" sqref="C10"/>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78</v>
      </c>
      <c r="B1" s="106"/>
      <c r="C1" s="107"/>
    </row>
    <row r="2" spans="1:3" x14ac:dyDescent="0.35">
      <c r="A2" s="25"/>
      <c r="B2" s="24" t="s">
        <v>66</v>
      </c>
      <c r="C2" s="23" t="s">
        <v>65</v>
      </c>
    </row>
    <row r="3" spans="1:3" x14ac:dyDescent="0.35">
      <c r="A3" s="22" t="s">
        <v>64</v>
      </c>
      <c r="B3" s="21">
        <v>14711</v>
      </c>
      <c r="C3" s="19" t="s">
        <v>79</v>
      </c>
    </row>
    <row r="4" spans="1:3" x14ac:dyDescent="0.35">
      <c r="A4" s="20" t="s">
        <v>63</v>
      </c>
      <c r="B4" s="35">
        <f>'2. Dashboard'!C12</f>
        <v>1</v>
      </c>
      <c r="C4" s="19" t="s">
        <v>62</v>
      </c>
    </row>
    <row r="5" spans="1:3" s="29" customFormat="1" x14ac:dyDescent="0.35">
      <c r="A5" s="26" t="s">
        <v>61</v>
      </c>
      <c r="B5" s="27">
        <f>B3*B4</f>
        <v>14711</v>
      </c>
      <c r="C5" s="28" t="s">
        <v>328</v>
      </c>
    </row>
    <row r="6" spans="1:3" x14ac:dyDescent="0.35">
      <c r="A6" s="20" t="s">
        <v>60</v>
      </c>
      <c r="B6" s="13">
        <f>B5/2</f>
        <v>7355.5</v>
      </c>
      <c r="C6" s="19" t="s">
        <v>329</v>
      </c>
    </row>
    <row r="7" spans="1:3" x14ac:dyDescent="0.35">
      <c r="A7" s="20" t="s">
        <v>59</v>
      </c>
      <c r="B7" s="35">
        <f>'2. Dashboard'!C8</f>
        <v>0.88718000000000008</v>
      </c>
      <c r="C7" s="19" t="s">
        <v>58</v>
      </c>
    </row>
    <row r="8" spans="1:3" s="29" customFormat="1" x14ac:dyDescent="0.35">
      <c r="A8" s="26" t="s">
        <v>57</v>
      </c>
      <c r="B8" s="27">
        <f>B6*B7</f>
        <v>6525.6524900000004</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9684.0682951600011</v>
      </c>
      <c r="C13" s="28" t="s">
        <v>47</v>
      </c>
    </row>
    <row r="14" spans="1:3" x14ac:dyDescent="0.35">
      <c r="A14" s="14" t="s">
        <v>46</v>
      </c>
      <c r="B14" s="10">
        <v>4.7500000000000001E-2</v>
      </c>
      <c r="C14" s="15"/>
    </row>
    <row r="15" spans="1:3" s="29" customFormat="1" x14ac:dyDescent="0.35">
      <c r="A15" s="30" t="s">
        <v>45</v>
      </c>
      <c r="B15" s="27">
        <f>(1-B14)*B13</f>
        <v>9224.0750511399019</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9131.8343006285031</v>
      </c>
      <c r="C19" s="15" t="s">
        <v>330</v>
      </c>
    </row>
    <row r="20" spans="1:3" s="29" customFormat="1" ht="43.5" x14ac:dyDescent="0.35">
      <c r="A20" s="30" t="s">
        <v>36</v>
      </c>
      <c r="B20" s="27">
        <f>B19*0.2</f>
        <v>1826.3668601257007</v>
      </c>
      <c r="C20" s="31" t="s">
        <v>35</v>
      </c>
    </row>
    <row r="21" spans="1:3" ht="30" customHeight="1" x14ac:dyDescent="0.35">
      <c r="A21" s="14" t="s">
        <v>34</v>
      </c>
      <c r="B21" s="13">
        <f>B19*0.8</f>
        <v>7305.4674405028027</v>
      </c>
      <c r="C21" s="15" t="s">
        <v>33</v>
      </c>
    </row>
    <row r="22" spans="1:3" ht="101.5" x14ac:dyDescent="0.35">
      <c r="A22" s="14" t="s">
        <v>32</v>
      </c>
      <c r="B22" s="13">
        <f>B21*0.98</f>
        <v>7159.3580916927467</v>
      </c>
      <c r="C22" s="12" t="s">
        <v>31</v>
      </c>
    </row>
    <row r="23" spans="1:3" s="29" customFormat="1" ht="20.149999999999999" customHeight="1" x14ac:dyDescent="0.35">
      <c r="A23" s="30" t="s">
        <v>30</v>
      </c>
      <c r="B23" s="27">
        <f>B22</f>
        <v>7159.3580916927467</v>
      </c>
      <c r="C23" s="31" t="s">
        <v>29</v>
      </c>
    </row>
    <row r="24" spans="1:3" s="29" customFormat="1" ht="21" customHeight="1" x14ac:dyDescent="0.35">
      <c r="A24" s="30" t="s">
        <v>28</v>
      </c>
      <c r="B24" s="27">
        <f>B23</f>
        <v>7159.3580916927467</v>
      </c>
      <c r="C24" s="31" t="s">
        <v>27</v>
      </c>
    </row>
    <row r="25" spans="1:3" ht="32.5" customHeight="1" thickBot="1" x14ac:dyDescent="0.4">
      <c r="A25" s="32" t="s">
        <v>26</v>
      </c>
      <c r="B25" s="33">
        <f>B23+B24+(2*B20)</f>
        <v>17971.449903636894</v>
      </c>
      <c r="C25" s="34" t="s">
        <v>25</v>
      </c>
    </row>
    <row r="26" spans="1:3" x14ac:dyDescent="0.35">
      <c r="A26" t="s">
        <v>24</v>
      </c>
    </row>
  </sheetData>
  <sheetProtection algorithmName="SHA-512" hashValue="hJ/73TnR3HxNfVOw5rY2FZlm1cQ1ZjTz/9GUd0BGJ8xKu83UK4pdS8ZW+GV8ExDtubQWN3vhAQVds71QUCGEPA==" saltValue="eYI3P20VPgTY8i6FuKyHYQ==" spinCount="100000" sheet="1" objects="1" scenarios="1"/>
  <mergeCells count="1">
    <mergeCell ref="A1:C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89F9-46F5-44B4-A5FE-29F0F441E15F}">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92</v>
      </c>
      <c r="B1" s="106"/>
      <c r="C1" s="107"/>
    </row>
    <row r="2" spans="1:3" x14ac:dyDescent="0.35">
      <c r="A2" s="25"/>
      <c r="B2" s="24" t="s">
        <v>66</v>
      </c>
      <c r="C2" s="23" t="s">
        <v>65</v>
      </c>
    </row>
    <row r="3" spans="1:3" x14ac:dyDescent="0.35">
      <c r="A3" s="22" t="s">
        <v>64</v>
      </c>
      <c r="B3" s="21">
        <v>17581</v>
      </c>
      <c r="C3" s="19" t="s">
        <v>80</v>
      </c>
    </row>
    <row r="4" spans="1:3" x14ac:dyDescent="0.35">
      <c r="A4" s="20" t="s">
        <v>63</v>
      </c>
      <c r="B4" s="35">
        <f>'2. Dashboard'!C12</f>
        <v>1</v>
      </c>
      <c r="C4" s="19" t="s">
        <v>62</v>
      </c>
    </row>
    <row r="5" spans="1:3" s="29" customFormat="1" x14ac:dyDescent="0.35">
      <c r="A5" s="26" t="s">
        <v>61</v>
      </c>
      <c r="B5" s="27">
        <f>B3*B4</f>
        <v>17581</v>
      </c>
      <c r="C5" s="28" t="s">
        <v>328</v>
      </c>
    </row>
    <row r="6" spans="1:3" x14ac:dyDescent="0.35">
      <c r="A6" s="20" t="s">
        <v>60</v>
      </c>
      <c r="B6" s="13">
        <f>B5/2</f>
        <v>8790.5</v>
      </c>
      <c r="C6" s="19" t="s">
        <v>329</v>
      </c>
    </row>
    <row r="7" spans="1:3" x14ac:dyDescent="0.35">
      <c r="A7" s="20" t="s">
        <v>59</v>
      </c>
      <c r="B7" s="35">
        <f>'2. Dashboard'!C8</f>
        <v>0.88718000000000008</v>
      </c>
      <c r="C7" s="19" t="s">
        <v>58</v>
      </c>
    </row>
    <row r="8" spans="1:3" s="29" customFormat="1" x14ac:dyDescent="0.35">
      <c r="A8" s="26" t="s">
        <v>57</v>
      </c>
      <c r="B8" s="27">
        <f>B6*B7</f>
        <v>7798.7557900000011</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11573.353592360001</v>
      </c>
      <c r="C13" s="28" t="s">
        <v>47</v>
      </c>
    </row>
    <row r="14" spans="1:3" x14ac:dyDescent="0.35">
      <c r="A14" s="14" t="s">
        <v>46</v>
      </c>
      <c r="B14" s="10">
        <v>4.7500000000000001E-2</v>
      </c>
      <c r="C14" s="15"/>
    </row>
    <row r="15" spans="1:3" s="29" customFormat="1" x14ac:dyDescent="0.35">
      <c r="A15" s="30" t="s">
        <v>45</v>
      </c>
      <c r="B15" s="27">
        <f>(1-B14)*B13</f>
        <v>11023.619296722902</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10913.383103755672</v>
      </c>
      <c r="C19" s="15" t="s">
        <v>330</v>
      </c>
    </row>
    <row r="20" spans="1:3" s="29" customFormat="1" ht="43.5" x14ac:dyDescent="0.35">
      <c r="A20" s="30" t="s">
        <v>36</v>
      </c>
      <c r="B20" s="27">
        <f>B19*0.2</f>
        <v>2182.6766207511346</v>
      </c>
      <c r="C20" s="31" t="s">
        <v>35</v>
      </c>
    </row>
    <row r="21" spans="1:3" ht="30" customHeight="1" x14ac:dyDescent="0.35">
      <c r="A21" s="14" t="s">
        <v>34</v>
      </c>
      <c r="B21" s="13">
        <f>B19*0.8</f>
        <v>8730.7064830045383</v>
      </c>
      <c r="C21" s="15" t="s">
        <v>33</v>
      </c>
    </row>
    <row r="22" spans="1:3" ht="101.5" x14ac:dyDescent="0.35">
      <c r="A22" s="14" t="s">
        <v>32</v>
      </c>
      <c r="B22" s="13">
        <f>B21*0.98</f>
        <v>8556.0923533444475</v>
      </c>
      <c r="C22" s="12" t="s">
        <v>31</v>
      </c>
    </row>
    <row r="23" spans="1:3" s="29" customFormat="1" ht="20.149999999999999" customHeight="1" x14ac:dyDescent="0.35">
      <c r="A23" s="30" t="s">
        <v>30</v>
      </c>
      <c r="B23" s="27">
        <f>B22</f>
        <v>8556.0923533444475</v>
      </c>
      <c r="C23" s="31" t="s">
        <v>29</v>
      </c>
    </row>
    <row r="24" spans="1:3" s="29" customFormat="1" ht="21" customHeight="1" x14ac:dyDescent="0.35">
      <c r="A24" s="30" t="s">
        <v>28</v>
      </c>
      <c r="B24" s="27">
        <f>B23</f>
        <v>8556.0923533444475</v>
      </c>
      <c r="C24" s="31" t="s">
        <v>27</v>
      </c>
    </row>
    <row r="25" spans="1:3" ht="32.5" customHeight="1" thickBot="1" x14ac:dyDescent="0.4">
      <c r="A25" s="32" t="s">
        <v>26</v>
      </c>
      <c r="B25" s="33">
        <f>B23+B24+(2*B20)</f>
        <v>21477.537948191166</v>
      </c>
      <c r="C25" s="34" t="s">
        <v>25</v>
      </c>
    </row>
    <row r="26" spans="1:3" x14ac:dyDescent="0.35">
      <c r="A26" t="s">
        <v>24</v>
      </c>
    </row>
  </sheetData>
  <sheetProtection algorithmName="SHA-512" hashValue="9t44b+D1/nlnRD9yPUxzoWqwearlWZOAzdwXwD/zaNsJ8+HXOtfBIMtLR4tkOqkwMB++CwsFV3Zt0tlzCmo5Ow==" saltValue="hp8Q5CSyulYwlOsTRq7Gyg==" spinCount="100000" sheet="1" objects="1" scenarios="1"/>
  <mergeCells count="1">
    <mergeCell ref="A1:C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073D-A79A-46D3-9609-6045B3DD72CD}">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91</v>
      </c>
      <c r="B1" s="106"/>
      <c r="C1" s="107"/>
    </row>
    <row r="2" spans="1:3" x14ac:dyDescent="0.35">
      <c r="A2" s="25"/>
      <c r="B2" s="24" t="s">
        <v>66</v>
      </c>
      <c r="C2" s="23" t="s">
        <v>65</v>
      </c>
    </row>
    <row r="3" spans="1:3" x14ac:dyDescent="0.35">
      <c r="A3" s="22" t="s">
        <v>64</v>
      </c>
      <c r="B3" s="21">
        <v>12040</v>
      </c>
      <c r="C3" s="19" t="s">
        <v>90</v>
      </c>
    </row>
    <row r="4" spans="1:3" x14ac:dyDescent="0.35">
      <c r="A4" s="20" t="s">
        <v>63</v>
      </c>
      <c r="B4" s="35">
        <f>'2. Dashboard'!C12</f>
        <v>1</v>
      </c>
      <c r="C4" s="19" t="s">
        <v>62</v>
      </c>
    </row>
    <row r="5" spans="1:3" s="29" customFormat="1" x14ac:dyDescent="0.35">
      <c r="A5" s="26" t="s">
        <v>61</v>
      </c>
      <c r="B5" s="27">
        <f>B3*B4</f>
        <v>12040</v>
      </c>
      <c r="C5" s="28" t="s">
        <v>328</v>
      </c>
    </row>
    <row r="6" spans="1:3" x14ac:dyDescent="0.35">
      <c r="A6" s="20" t="s">
        <v>60</v>
      </c>
      <c r="B6" s="13">
        <f>B5/2</f>
        <v>6020</v>
      </c>
      <c r="C6" s="19" t="s">
        <v>329</v>
      </c>
    </row>
    <row r="7" spans="1:3" x14ac:dyDescent="0.35">
      <c r="A7" s="20" t="s">
        <v>59</v>
      </c>
      <c r="B7" s="35">
        <f>'2. Dashboard'!C8</f>
        <v>0.88718000000000008</v>
      </c>
      <c r="C7" s="19" t="s">
        <v>58</v>
      </c>
    </row>
    <row r="8" spans="1:3" s="29" customFormat="1" x14ac:dyDescent="0.35">
      <c r="A8" s="26" t="s">
        <v>57</v>
      </c>
      <c r="B8" s="27">
        <f>B6*B7</f>
        <v>5340.8236000000006</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7925.782222400001</v>
      </c>
      <c r="C13" s="28" t="s">
        <v>47</v>
      </c>
    </row>
    <row r="14" spans="1:3" x14ac:dyDescent="0.35">
      <c r="A14" s="14" t="s">
        <v>46</v>
      </c>
      <c r="B14" s="10">
        <v>4.7500000000000001E-2</v>
      </c>
      <c r="C14" s="15"/>
    </row>
    <row r="15" spans="1:3" s="29" customFormat="1" x14ac:dyDescent="0.35">
      <c r="A15" s="30" t="s">
        <v>45</v>
      </c>
      <c r="B15" s="27">
        <f>(1-B14)*B13</f>
        <v>7549.3075668360007</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7473.8144911676409</v>
      </c>
      <c r="C19" s="15" t="s">
        <v>330</v>
      </c>
    </row>
    <row r="20" spans="1:3" s="29" customFormat="1" ht="43.5" x14ac:dyDescent="0.35">
      <c r="A20" s="30" t="s">
        <v>36</v>
      </c>
      <c r="B20" s="27">
        <f>B19*0.2</f>
        <v>1494.7628982335282</v>
      </c>
      <c r="C20" s="31" t="s">
        <v>35</v>
      </c>
    </row>
    <row r="21" spans="1:3" ht="30" customHeight="1" x14ac:dyDescent="0.35">
      <c r="A21" s="14" t="s">
        <v>34</v>
      </c>
      <c r="B21" s="13">
        <f>B19*0.8</f>
        <v>5979.0515929341127</v>
      </c>
      <c r="C21" s="15" t="s">
        <v>33</v>
      </c>
    </row>
    <row r="22" spans="1:3" ht="101.5" x14ac:dyDescent="0.35">
      <c r="A22" s="14" t="s">
        <v>32</v>
      </c>
      <c r="B22" s="13">
        <f>B21*0.98</f>
        <v>5859.4705610754299</v>
      </c>
      <c r="C22" s="12" t="s">
        <v>31</v>
      </c>
    </row>
    <row r="23" spans="1:3" s="29" customFormat="1" ht="20.149999999999999" customHeight="1" x14ac:dyDescent="0.35">
      <c r="A23" s="30" t="s">
        <v>30</v>
      </c>
      <c r="B23" s="27">
        <f>B22</f>
        <v>5859.4705610754299</v>
      </c>
      <c r="C23" s="31" t="s">
        <v>29</v>
      </c>
    </row>
    <row r="24" spans="1:3" s="29" customFormat="1" ht="21" customHeight="1" x14ac:dyDescent="0.35">
      <c r="A24" s="30" t="s">
        <v>28</v>
      </c>
      <c r="B24" s="27">
        <f>B23</f>
        <v>5859.4705610754299</v>
      </c>
      <c r="C24" s="31" t="s">
        <v>27</v>
      </c>
    </row>
    <row r="25" spans="1:3" ht="32.5" customHeight="1" thickBot="1" x14ac:dyDescent="0.4">
      <c r="A25" s="32" t="s">
        <v>26</v>
      </c>
      <c r="B25" s="33">
        <f>B23+B24+(2*B20)</f>
        <v>14708.466918617916</v>
      </c>
      <c r="C25" s="34" t="s">
        <v>25</v>
      </c>
    </row>
    <row r="26" spans="1:3" x14ac:dyDescent="0.35">
      <c r="A26" t="s">
        <v>24</v>
      </c>
    </row>
  </sheetData>
  <sheetProtection algorithmName="SHA-512" hashValue="Uul+hCWESDuM3uCcaApNQXZcqC1Aam/eLey8Kv+pFYL97vWnACRYr6KI4bUpskM2S3xO0+P3i8CzY/+mM/XcRQ==" saltValue="799m676w3zX0vwxvFV9upg==" spinCount="100000" sheet="1" objects="1" scenarios="1"/>
  <mergeCells count="1">
    <mergeCell ref="A1:C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2B987-80D3-48AB-897C-6657F2D869CC}">
  <dimension ref="A1:C26"/>
  <sheetViews>
    <sheetView workbookViewId="0">
      <selection activeCell="C12" sqref="C12"/>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94</v>
      </c>
      <c r="B1" s="106"/>
      <c r="C1" s="107"/>
    </row>
    <row r="2" spans="1:3" x14ac:dyDescent="0.35">
      <c r="A2" s="25"/>
      <c r="B2" s="24" t="s">
        <v>66</v>
      </c>
      <c r="C2" s="23" t="s">
        <v>65</v>
      </c>
    </row>
    <row r="3" spans="1:3" x14ac:dyDescent="0.35">
      <c r="A3" s="22" t="s">
        <v>64</v>
      </c>
      <c r="B3" s="21">
        <v>17485</v>
      </c>
      <c r="C3" s="19" t="s">
        <v>93</v>
      </c>
    </row>
    <row r="4" spans="1:3" x14ac:dyDescent="0.35">
      <c r="A4" s="20" t="s">
        <v>63</v>
      </c>
      <c r="B4" s="35">
        <f>'2. Dashboard'!C12</f>
        <v>1</v>
      </c>
      <c r="C4" s="19" t="s">
        <v>62</v>
      </c>
    </row>
    <row r="5" spans="1:3" s="29" customFormat="1" x14ac:dyDescent="0.35">
      <c r="A5" s="26" t="s">
        <v>61</v>
      </c>
      <c r="B5" s="27">
        <f>B3*B4</f>
        <v>17485</v>
      </c>
      <c r="C5" s="28" t="s">
        <v>328</v>
      </c>
    </row>
    <row r="6" spans="1:3" x14ac:dyDescent="0.35">
      <c r="A6" s="20" t="s">
        <v>60</v>
      </c>
      <c r="B6" s="13">
        <f>B5/2</f>
        <v>8742.5</v>
      </c>
      <c r="C6" s="19" t="s">
        <v>329</v>
      </c>
    </row>
    <row r="7" spans="1:3" x14ac:dyDescent="0.35">
      <c r="A7" s="20" t="s">
        <v>59</v>
      </c>
      <c r="B7" s="35">
        <f>'2. Dashboard'!C8</f>
        <v>0.88718000000000008</v>
      </c>
      <c r="C7" s="19" t="s">
        <v>58</v>
      </c>
    </row>
    <row r="8" spans="1:3" s="29" customFormat="1" x14ac:dyDescent="0.35">
      <c r="A8" s="26" t="s">
        <v>57</v>
      </c>
      <c r="B8" s="27">
        <f>B6*B7</f>
        <v>7756.171150000001</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11510.157986600001</v>
      </c>
      <c r="C13" s="28" t="s">
        <v>47</v>
      </c>
    </row>
    <row r="14" spans="1:3" x14ac:dyDescent="0.35">
      <c r="A14" s="14" t="s">
        <v>46</v>
      </c>
      <c r="B14" s="10">
        <v>4.7500000000000001E-2</v>
      </c>
      <c r="C14" s="15"/>
    </row>
    <row r="15" spans="1:3" s="29" customFormat="1" x14ac:dyDescent="0.35">
      <c r="A15" s="30" t="s">
        <v>45</v>
      </c>
      <c r="B15" s="27">
        <f>(1-B14)*B13</f>
        <v>10963.425482236502</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10853.791227414136</v>
      </c>
      <c r="C19" s="15" t="s">
        <v>330</v>
      </c>
    </row>
    <row r="20" spans="1:3" s="29" customFormat="1" ht="43.5" x14ac:dyDescent="0.35">
      <c r="A20" s="30" t="s">
        <v>36</v>
      </c>
      <c r="B20" s="27">
        <f>B19*0.2</f>
        <v>2170.7582454828275</v>
      </c>
      <c r="C20" s="31" t="s">
        <v>35</v>
      </c>
    </row>
    <row r="21" spans="1:3" ht="30" customHeight="1" x14ac:dyDescent="0.35">
      <c r="A21" s="14" t="s">
        <v>34</v>
      </c>
      <c r="B21" s="13">
        <f>B19*0.8</f>
        <v>8683.0329819313101</v>
      </c>
      <c r="C21" s="15" t="s">
        <v>33</v>
      </c>
    </row>
    <row r="22" spans="1:3" ht="101.5" x14ac:dyDescent="0.35">
      <c r="A22" s="14" t="s">
        <v>32</v>
      </c>
      <c r="B22" s="13">
        <f>B21*0.98</f>
        <v>8509.3723222926837</v>
      </c>
      <c r="C22" s="12" t="s">
        <v>31</v>
      </c>
    </row>
    <row r="23" spans="1:3" s="29" customFormat="1" ht="20.149999999999999" customHeight="1" x14ac:dyDescent="0.35">
      <c r="A23" s="30" t="s">
        <v>30</v>
      </c>
      <c r="B23" s="27">
        <f>B22</f>
        <v>8509.3723222926837</v>
      </c>
      <c r="C23" s="31" t="s">
        <v>29</v>
      </c>
    </row>
    <row r="24" spans="1:3" s="29" customFormat="1" ht="21" customHeight="1" x14ac:dyDescent="0.35">
      <c r="A24" s="30" t="s">
        <v>28</v>
      </c>
      <c r="B24" s="27">
        <f>B23</f>
        <v>8509.3723222926837</v>
      </c>
      <c r="C24" s="31" t="s">
        <v>27</v>
      </c>
    </row>
    <row r="25" spans="1:3" ht="32.5" customHeight="1" thickBot="1" x14ac:dyDescent="0.4">
      <c r="A25" s="32" t="s">
        <v>26</v>
      </c>
      <c r="B25" s="33">
        <f>B23+B24+(2*B20)</f>
        <v>21360.261135551023</v>
      </c>
      <c r="C25" s="34" t="s">
        <v>25</v>
      </c>
    </row>
    <row r="26" spans="1:3" x14ac:dyDescent="0.35">
      <c r="A26" t="s">
        <v>24</v>
      </c>
    </row>
  </sheetData>
  <sheetProtection algorithmName="SHA-512" hashValue="bOfWi8KBr54zC5D+wnwRG4En8UfDwbrll21B4a3dR/hC1vzRKs9XmcYtV901qj/9C0yX/mTba8sdJnCWI6xA6w==" saltValue="ZIUM/tcuIefm/m8AfxkBcg==" spinCount="100000" sheet="1" objects="1" scenarios="1"/>
  <mergeCells count="1">
    <mergeCell ref="A1:C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CC64-38C1-4840-914D-C5076003E27B}">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95</v>
      </c>
      <c r="B1" s="106"/>
      <c r="C1" s="107"/>
    </row>
    <row r="2" spans="1:3" x14ac:dyDescent="0.35">
      <c r="A2" s="25"/>
      <c r="B2" s="24" t="s">
        <v>66</v>
      </c>
      <c r="C2" s="23" t="s">
        <v>65</v>
      </c>
    </row>
    <row r="3" spans="1:3" x14ac:dyDescent="0.35">
      <c r="A3" s="22" t="s">
        <v>64</v>
      </c>
      <c r="B3" s="21">
        <v>11976</v>
      </c>
      <c r="C3" s="19" t="s">
        <v>96</v>
      </c>
    </row>
    <row r="4" spans="1:3" x14ac:dyDescent="0.35">
      <c r="A4" s="20" t="s">
        <v>63</v>
      </c>
      <c r="B4" s="35">
        <f>'2. Dashboard'!C12</f>
        <v>1</v>
      </c>
      <c r="C4" s="19" t="s">
        <v>62</v>
      </c>
    </row>
    <row r="5" spans="1:3" s="29" customFormat="1" x14ac:dyDescent="0.35">
      <c r="A5" s="26" t="s">
        <v>61</v>
      </c>
      <c r="B5" s="27">
        <f>B3*B4</f>
        <v>11976</v>
      </c>
      <c r="C5" s="28" t="s">
        <v>328</v>
      </c>
    </row>
    <row r="6" spans="1:3" x14ac:dyDescent="0.35">
      <c r="A6" s="20" t="s">
        <v>60</v>
      </c>
      <c r="B6" s="13">
        <f>B5/2</f>
        <v>5988</v>
      </c>
      <c r="C6" s="19" t="s">
        <v>329</v>
      </c>
    </row>
    <row r="7" spans="1:3" x14ac:dyDescent="0.35">
      <c r="A7" s="20" t="s">
        <v>59</v>
      </c>
      <c r="B7" s="35">
        <f>'2. Dashboard'!C8</f>
        <v>0.88718000000000008</v>
      </c>
      <c r="C7" s="19" t="s">
        <v>58</v>
      </c>
    </row>
    <row r="8" spans="1:3" s="29" customFormat="1" x14ac:dyDescent="0.35">
      <c r="A8" s="26" t="s">
        <v>57</v>
      </c>
      <c r="B8" s="27">
        <f>B6*B7</f>
        <v>5312.4338400000006</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7883.6518185600007</v>
      </c>
      <c r="C13" s="28" t="s">
        <v>47</v>
      </c>
    </row>
    <row r="14" spans="1:3" x14ac:dyDescent="0.35">
      <c r="A14" s="14" t="s">
        <v>46</v>
      </c>
      <c r="B14" s="10">
        <v>4.7500000000000001E-2</v>
      </c>
      <c r="C14" s="15"/>
    </row>
    <row r="15" spans="1:3" s="29" customFormat="1" x14ac:dyDescent="0.35">
      <c r="A15" s="30" t="s">
        <v>45</v>
      </c>
      <c r="B15" s="27">
        <f>(1-B14)*B13</f>
        <v>7509.1783571784008</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7434.0865736066171</v>
      </c>
      <c r="C19" s="15" t="s">
        <v>330</v>
      </c>
    </row>
    <row r="20" spans="1:3" s="29" customFormat="1" ht="43.5" x14ac:dyDescent="0.35">
      <c r="A20" s="30" t="s">
        <v>36</v>
      </c>
      <c r="B20" s="27">
        <f>B19*0.2</f>
        <v>1486.8173147213236</v>
      </c>
      <c r="C20" s="31" t="s">
        <v>35</v>
      </c>
    </row>
    <row r="21" spans="1:3" ht="30" customHeight="1" x14ac:dyDescent="0.35">
      <c r="A21" s="14" t="s">
        <v>34</v>
      </c>
      <c r="B21" s="13">
        <f>B19*0.8</f>
        <v>5947.2692588852942</v>
      </c>
      <c r="C21" s="15" t="s">
        <v>33</v>
      </c>
    </row>
    <row r="22" spans="1:3" ht="101.5" x14ac:dyDescent="0.35">
      <c r="A22" s="14" t="s">
        <v>32</v>
      </c>
      <c r="B22" s="13">
        <f>B21*0.98</f>
        <v>5828.3238737075881</v>
      </c>
      <c r="C22" s="12" t="s">
        <v>31</v>
      </c>
    </row>
    <row r="23" spans="1:3" s="29" customFormat="1" ht="20.149999999999999" customHeight="1" x14ac:dyDescent="0.35">
      <c r="A23" s="30" t="s">
        <v>30</v>
      </c>
      <c r="B23" s="27">
        <f>B22</f>
        <v>5828.3238737075881</v>
      </c>
      <c r="C23" s="31" t="s">
        <v>29</v>
      </c>
    </row>
    <row r="24" spans="1:3" s="29" customFormat="1" ht="21" customHeight="1" x14ac:dyDescent="0.35">
      <c r="A24" s="30" t="s">
        <v>28</v>
      </c>
      <c r="B24" s="27">
        <f>B23</f>
        <v>5828.3238737075881</v>
      </c>
      <c r="C24" s="31" t="s">
        <v>27</v>
      </c>
    </row>
    <row r="25" spans="1:3" ht="32.5" customHeight="1" thickBot="1" x14ac:dyDescent="0.4">
      <c r="A25" s="32" t="s">
        <v>26</v>
      </c>
      <c r="B25" s="33">
        <f>B23+B24+(2*B20)</f>
        <v>14630.282376857824</v>
      </c>
      <c r="C25" s="34" t="s">
        <v>25</v>
      </c>
    </row>
    <row r="26" spans="1:3" x14ac:dyDescent="0.35">
      <c r="A26" t="s">
        <v>24</v>
      </c>
    </row>
  </sheetData>
  <sheetProtection algorithmName="SHA-512" hashValue="4MM9pHYNfhQyJCoxi4xj8wlk1z4r55OXp1pfR8jNpwD3vMvAo7fLzyqC38QpTmYsN1UMm74dELbtiLNn86nGgw==" saltValue="/D4NIJp8Gish0s7cm+9x7w==" spinCount="100000" sheet="1" objects="1" scenarios="1"/>
  <mergeCells count="1">
    <mergeCell ref="A1:C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B915-2A6B-40C6-A2B6-671526A3160A}">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67</v>
      </c>
      <c r="B1" s="106"/>
      <c r="C1" s="107"/>
    </row>
    <row r="2" spans="1:3" x14ac:dyDescent="0.35">
      <c r="A2" s="25"/>
      <c r="B2" s="24" t="s">
        <v>66</v>
      </c>
      <c r="C2" s="23" t="s">
        <v>65</v>
      </c>
    </row>
    <row r="3" spans="1:3" x14ac:dyDescent="0.35">
      <c r="A3" s="22" t="s">
        <v>64</v>
      </c>
      <c r="B3" s="21">
        <v>11994</v>
      </c>
      <c r="C3" s="19" t="s">
        <v>97</v>
      </c>
    </row>
    <row r="4" spans="1:3" x14ac:dyDescent="0.35">
      <c r="A4" s="20" t="s">
        <v>63</v>
      </c>
      <c r="B4" s="35">
        <f>'2. Dashboard'!C12</f>
        <v>1</v>
      </c>
      <c r="C4" s="19" t="s">
        <v>62</v>
      </c>
    </row>
    <row r="5" spans="1:3" s="29" customFormat="1" x14ac:dyDescent="0.35">
      <c r="A5" s="26" t="s">
        <v>61</v>
      </c>
      <c r="B5" s="27">
        <f>B3*B4</f>
        <v>11994</v>
      </c>
      <c r="C5" s="28" t="s">
        <v>328</v>
      </c>
    </row>
    <row r="6" spans="1:3" x14ac:dyDescent="0.35">
      <c r="A6" s="20" t="s">
        <v>60</v>
      </c>
      <c r="B6" s="13">
        <f>B5/2</f>
        <v>5997</v>
      </c>
      <c r="C6" s="19" t="s">
        <v>329</v>
      </c>
    </row>
    <row r="7" spans="1:3" x14ac:dyDescent="0.35">
      <c r="A7" s="20" t="s">
        <v>59</v>
      </c>
      <c r="B7" s="35">
        <f>'2. Dashboard'!C8</f>
        <v>0.88718000000000008</v>
      </c>
      <c r="C7" s="19" t="s">
        <v>58</v>
      </c>
    </row>
    <row r="8" spans="1:3" s="29" customFormat="1" x14ac:dyDescent="0.35">
      <c r="A8" s="26" t="s">
        <v>57</v>
      </c>
      <c r="B8" s="27">
        <f>B6*B7</f>
        <v>5320.4184600000008</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7895.5009946400014</v>
      </c>
      <c r="C13" s="28" t="s">
        <v>47</v>
      </c>
    </row>
    <row r="14" spans="1:3" x14ac:dyDescent="0.35">
      <c r="A14" s="14" t="s">
        <v>46</v>
      </c>
      <c r="B14" s="10">
        <v>4.7500000000000001E-2</v>
      </c>
      <c r="C14" s="15"/>
    </row>
    <row r="15" spans="1:3" s="29" customFormat="1" x14ac:dyDescent="0.35">
      <c r="A15" s="30" t="s">
        <v>45</v>
      </c>
      <c r="B15" s="27">
        <f>(1-B14)*B13</f>
        <v>7520.4646973946019</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7445.2600504206557</v>
      </c>
      <c r="C19" s="15" t="s">
        <v>330</v>
      </c>
    </row>
    <row r="20" spans="1:3" s="29" customFormat="1" ht="43.5" x14ac:dyDescent="0.35">
      <c r="A20" s="30" t="s">
        <v>36</v>
      </c>
      <c r="B20" s="27">
        <f>B19*0.2</f>
        <v>1489.0520100841313</v>
      </c>
      <c r="C20" s="31" t="s">
        <v>35</v>
      </c>
    </row>
    <row r="21" spans="1:3" ht="30" customHeight="1" x14ac:dyDescent="0.35">
      <c r="A21" s="14" t="s">
        <v>34</v>
      </c>
      <c r="B21" s="13">
        <f>B19*0.8</f>
        <v>5956.2080403365253</v>
      </c>
      <c r="C21" s="15" t="s">
        <v>33</v>
      </c>
    </row>
    <row r="22" spans="1:3" ht="101.5" x14ac:dyDescent="0.35">
      <c r="A22" s="14" t="s">
        <v>32</v>
      </c>
      <c r="B22" s="13">
        <f>B21*0.98</f>
        <v>5837.083879529795</v>
      </c>
      <c r="C22" s="12" t="s">
        <v>31</v>
      </c>
    </row>
    <row r="23" spans="1:3" s="29" customFormat="1" ht="20.149999999999999" customHeight="1" x14ac:dyDescent="0.35">
      <c r="A23" s="30" t="s">
        <v>30</v>
      </c>
      <c r="B23" s="27">
        <f>B22</f>
        <v>5837.083879529795</v>
      </c>
      <c r="C23" s="31" t="s">
        <v>29</v>
      </c>
    </row>
    <row r="24" spans="1:3" s="29" customFormat="1" ht="21" customHeight="1" x14ac:dyDescent="0.35">
      <c r="A24" s="30" t="s">
        <v>28</v>
      </c>
      <c r="B24" s="27">
        <f>B23</f>
        <v>5837.083879529795</v>
      </c>
      <c r="C24" s="31" t="s">
        <v>27</v>
      </c>
    </row>
    <row r="25" spans="1:3" ht="32.5" customHeight="1" thickBot="1" x14ac:dyDescent="0.4">
      <c r="A25" s="32" t="s">
        <v>26</v>
      </c>
      <c r="B25" s="33">
        <f>B23+B24+(2*B20)</f>
        <v>14652.271779227853</v>
      </c>
      <c r="C25" s="34" t="s">
        <v>25</v>
      </c>
    </row>
    <row r="26" spans="1:3" x14ac:dyDescent="0.35">
      <c r="A26" t="s">
        <v>24</v>
      </c>
    </row>
  </sheetData>
  <sheetProtection algorithmName="SHA-512" hashValue="I4hKGblvEmgMc0Ei6yP9wX16Gu7Sf6xxvyfCOYLc5hOXs1fN25BX3DKRBRjwp+rz0M3HLUDk2D8Jcjdf4ZuS5Q==" saltValue="t+jxGXgHRD+VqH3yDk3Now==" spinCount="100000" sheet="1" objects="1" scenarios="1"/>
  <mergeCells count="1">
    <mergeCell ref="A1:C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EF57-044D-425C-80CB-80BE631667B0}">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99</v>
      </c>
      <c r="B1" s="106"/>
      <c r="C1" s="107"/>
    </row>
    <row r="2" spans="1:3" x14ac:dyDescent="0.35">
      <c r="A2" s="25"/>
      <c r="B2" s="24" t="s">
        <v>66</v>
      </c>
      <c r="C2" s="23" t="s">
        <v>65</v>
      </c>
    </row>
    <row r="3" spans="1:3" x14ac:dyDescent="0.35">
      <c r="A3" s="22" t="s">
        <v>64</v>
      </c>
      <c r="B3" s="21">
        <v>7855</v>
      </c>
      <c r="C3" s="19" t="s">
        <v>98</v>
      </c>
    </row>
    <row r="4" spans="1:3" x14ac:dyDescent="0.35">
      <c r="A4" s="20" t="s">
        <v>63</v>
      </c>
      <c r="B4" s="35">
        <f>'2. Dashboard'!C12</f>
        <v>1</v>
      </c>
      <c r="C4" s="19" t="s">
        <v>62</v>
      </c>
    </row>
    <row r="5" spans="1:3" s="29" customFormat="1" x14ac:dyDescent="0.35">
      <c r="A5" s="26" t="s">
        <v>61</v>
      </c>
      <c r="B5" s="27">
        <f>B3*B4</f>
        <v>7855</v>
      </c>
      <c r="C5" s="28" t="s">
        <v>328</v>
      </c>
    </row>
    <row r="6" spans="1:3" x14ac:dyDescent="0.35">
      <c r="A6" s="20" t="s">
        <v>60</v>
      </c>
      <c r="B6" s="13">
        <f>B5/2</f>
        <v>3927.5</v>
      </c>
      <c r="C6" s="19" t="s">
        <v>329</v>
      </c>
    </row>
    <row r="7" spans="1:3" x14ac:dyDescent="0.35">
      <c r="A7" s="20" t="s">
        <v>59</v>
      </c>
      <c r="B7" s="35">
        <f>'2. Dashboard'!C8</f>
        <v>0.88718000000000008</v>
      </c>
      <c r="C7" s="19" t="s">
        <v>58</v>
      </c>
    </row>
    <row r="8" spans="1:3" s="29" customFormat="1" x14ac:dyDescent="0.35">
      <c r="A8" s="26" t="s">
        <v>57</v>
      </c>
      <c r="B8" s="27">
        <f>B6*B7</f>
        <v>3484.3994500000003</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5170.8487838000001</v>
      </c>
      <c r="C13" s="28" t="s">
        <v>47</v>
      </c>
    </row>
    <row r="14" spans="1:3" x14ac:dyDescent="0.35">
      <c r="A14" s="14" t="s">
        <v>46</v>
      </c>
      <c r="B14" s="10">
        <v>4.7500000000000001E-2</v>
      </c>
      <c r="C14" s="15"/>
    </row>
    <row r="15" spans="1:3" s="29" customFormat="1" x14ac:dyDescent="0.35">
      <c r="A15" s="30" t="s">
        <v>45</v>
      </c>
      <c r="B15" s="27">
        <f>(1-B14)*B13</f>
        <v>4925.2334665694998</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4875.9811319038045</v>
      </c>
      <c r="C19" s="15" t="s">
        <v>330</v>
      </c>
    </row>
    <row r="20" spans="1:3" s="29" customFormat="1" ht="43.5" x14ac:dyDescent="0.35">
      <c r="A20" s="30" t="s">
        <v>36</v>
      </c>
      <c r="B20" s="27">
        <f>B19*0.2</f>
        <v>975.19622638076089</v>
      </c>
      <c r="C20" s="31" t="s">
        <v>35</v>
      </c>
    </row>
    <row r="21" spans="1:3" ht="30" customHeight="1" x14ac:dyDescent="0.35">
      <c r="A21" s="14" t="s">
        <v>34</v>
      </c>
      <c r="B21" s="13">
        <f>B19*0.8</f>
        <v>3900.7849055230436</v>
      </c>
      <c r="C21" s="15" t="s">
        <v>33</v>
      </c>
    </row>
    <row r="22" spans="1:3" ht="101.5" x14ac:dyDescent="0.35">
      <c r="A22" s="14" t="s">
        <v>32</v>
      </c>
      <c r="B22" s="13">
        <f>B21*0.98</f>
        <v>3822.7692074125825</v>
      </c>
      <c r="C22" s="12" t="s">
        <v>31</v>
      </c>
    </row>
    <row r="23" spans="1:3" s="29" customFormat="1" ht="20.149999999999999" customHeight="1" x14ac:dyDescent="0.35">
      <c r="A23" s="30" t="s">
        <v>30</v>
      </c>
      <c r="B23" s="27">
        <f>B22</f>
        <v>3822.7692074125825</v>
      </c>
      <c r="C23" s="31" t="s">
        <v>29</v>
      </c>
    </row>
    <row r="24" spans="1:3" s="29" customFormat="1" ht="21" customHeight="1" x14ac:dyDescent="0.35">
      <c r="A24" s="30" t="s">
        <v>28</v>
      </c>
      <c r="B24" s="27">
        <f>B23</f>
        <v>3822.7692074125825</v>
      </c>
      <c r="C24" s="31" t="s">
        <v>27</v>
      </c>
    </row>
    <row r="25" spans="1:3" ht="32.5" customHeight="1" thickBot="1" x14ac:dyDescent="0.4">
      <c r="A25" s="32" t="s">
        <v>26</v>
      </c>
      <c r="B25" s="33">
        <f>B23+B24+(2*B20)</f>
        <v>9595.9308675866869</v>
      </c>
      <c r="C25" s="34" t="s">
        <v>25</v>
      </c>
    </row>
    <row r="26" spans="1:3" x14ac:dyDescent="0.35">
      <c r="A26" t="s">
        <v>24</v>
      </c>
    </row>
  </sheetData>
  <sheetProtection algorithmName="SHA-512" hashValue="wRPGURlFdTHF2kUAQzY9P4pGoQhm62HsH/oAudIKr78FlHzpU63mB38hYNf6IMzEI9nSGA1u8jM00EpJePP7Ig==" saltValue="siPuJklwlEyjoYCsuer8SA==" spinCount="100000" sheet="1" objects="1" scenarios="1"/>
  <mergeCells count="1">
    <mergeCell ref="A1:C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E417-8F5D-40E4-A2B2-952F27DEE985}">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100</v>
      </c>
      <c r="B1" s="106"/>
      <c r="C1" s="107"/>
    </row>
    <row r="2" spans="1:3" x14ac:dyDescent="0.35">
      <c r="A2" s="25"/>
      <c r="B2" s="24" t="s">
        <v>66</v>
      </c>
      <c r="C2" s="23" t="s">
        <v>65</v>
      </c>
    </row>
    <row r="3" spans="1:3" x14ac:dyDescent="0.35">
      <c r="A3" s="22" t="s">
        <v>64</v>
      </c>
      <c r="B3" s="21">
        <v>13384</v>
      </c>
      <c r="C3" s="19" t="s">
        <v>101</v>
      </c>
    </row>
    <row r="4" spans="1:3" x14ac:dyDescent="0.35">
      <c r="A4" s="20" t="s">
        <v>63</v>
      </c>
      <c r="B4" s="35">
        <f>'2. Dashboard'!C12</f>
        <v>1</v>
      </c>
      <c r="C4" s="19" t="s">
        <v>62</v>
      </c>
    </row>
    <row r="5" spans="1:3" s="29" customFormat="1" x14ac:dyDescent="0.35">
      <c r="A5" s="26" t="s">
        <v>61</v>
      </c>
      <c r="B5" s="27">
        <f>B3*B4</f>
        <v>13384</v>
      </c>
      <c r="C5" s="28" t="s">
        <v>328</v>
      </c>
    </row>
    <row r="6" spans="1:3" x14ac:dyDescent="0.35">
      <c r="A6" s="20" t="s">
        <v>60</v>
      </c>
      <c r="B6" s="13">
        <f>B5/2</f>
        <v>6692</v>
      </c>
      <c r="C6" s="19" t="s">
        <v>329</v>
      </c>
    </row>
    <row r="7" spans="1:3" x14ac:dyDescent="0.35">
      <c r="A7" s="20" t="s">
        <v>59</v>
      </c>
      <c r="B7" s="35">
        <f>'2. Dashboard'!C8</f>
        <v>0.88718000000000008</v>
      </c>
      <c r="C7" s="19" t="s">
        <v>58</v>
      </c>
    </row>
    <row r="8" spans="1:3" s="29" customFormat="1" x14ac:dyDescent="0.35">
      <c r="A8" s="26" t="s">
        <v>57</v>
      </c>
      <c r="B8" s="27">
        <f>B6*B7</f>
        <v>5937.0085600000002</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8810.5207030399997</v>
      </c>
      <c r="C13" s="28" t="s">
        <v>47</v>
      </c>
    </row>
    <row r="14" spans="1:3" x14ac:dyDescent="0.35">
      <c r="A14" s="14" t="s">
        <v>46</v>
      </c>
      <c r="B14" s="10">
        <v>4.7500000000000001E-2</v>
      </c>
      <c r="C14" s="15"/>
    </row>
    <row r="15" spans="1:3" s="29" customFormat="1" x14ac:dyDescent="0.35">
      <c r="A15" s="30" t="s">
        <v>45</v>
      </c>
      <c r="B15" s="27">
        <f>(1-B14)*B13</f>
        <v>8392.0209696456004</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8308.100759949144</v>
      </c>
      <c r="C19" s="15" t="s">
        <v>330</v>
      </c>
    </row>
    <row r="20" spans="1:3" s="29" customFormat="1" ht="43.5" x14ac:dyDescent="0.35">
      <c r="A20" s="30" t="s">
        <v>36</v>
      </c>
      <c r="B20" s="27">
        <f>B19*0.2</f>
        <v>1661.6201519898289</v>
      </c>
      <c r="C20" s="31" t="s">
        <v>35</v>
      </c>
    </row>
    <row r="21" spans="1:3" ht="30" customHeight="1" x14ac:dyDescent="0.35">
      <c r="A21" s="14" t="s">
        <v>34</v>
      </c>
      <c r="B21" s="13">
        <f>B19*0.8</f>
        <v>6646.4806079593154</v>
      </c>
      <c r="C21" s="15" t="s">
        <v>33</v>
      </c>
    </row>
    <row r="22" spans="1:3" ht="101.5" x14ac:dyDescent="0.35">
      <c r="A22" s="14" t="s">
        <v>32</v>
      </c>
      <c r="B22" s="13">
        <f>B21*0.98</f>
        <v>6513.5509958001294</v>
      </c>
      <c r="C22" s="12" t="s">
        <v>31</v>
      </c>
    </row>
    <row r="23" spans="1:3" s="29" customFormat="1" ht="20.149999999999999" customHeight="1" x14ac:dyDescent="0.35">
      <c r="A23" s="30" t="s">
        <v>30</v>
      </c>
      <c r="B23" s="27">
        <f>B22</f>
        <v>6513.5509958001294</v>
      </c>
      <c r="C23" s="31" t="s">
        <v>29</v>
      </c>
    </row>
    <row r="24" spans="1:3" s="29" customFormat="1" ht="21" customHeight="1" x14ac:dyDescent="0.35">
      <c r="A24" s="30" t="s">
        <v>28</v>
      </c>
      <c r="B24" s="27">
        <f>B23</f>
        <v>6513.5509958001294</v>
      </c>
      <c r="C24" s="31" t="s">
        <v>27</v>
      </c>
    </row>
    <row r="25" spans="1:3" ht="32.5" customHeight="1" thickBot="1" x14ac:dyDescent="0.4">
      <c r="A25" s="32" t="s">
        <v>26</v>
      </c>
      <c r="B25" s="33">
        <f>B23+B24+(2*B20)</f>
        <v>16350.342295579916</v>
      </c>
      <c r="C25" s="34" t="s">
        <v>25</v>
      </c>
    </row>
    <row r="26" spans="1:3" x14ac:dyDescent="0.35">
      <c r="A26" t="s">
        <v>24</v>
      </c>
    </row>
  </sheetData>
  <sheetProtection algorithmName="SHA-512" hashValue="iWU03TuEbmnYVboZNowuP5Bw3Vpt9ABi1EHMs05w3qrmBienSCojYIGWUkWp+1+eNrKRR8XlwZJJuGg0oJD+pA==" saltValue="5uol0NpGInVX02EyWEUItA==" spinCount="100000" sheet="1" objects="1" scenarios="1"/>
  <mergeCells count="1">
    <mergeCell ref="A1:C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74A31-43D5-4997-93DF-7F4E3764C046}">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103</v>
      </c>
      <c r="B1" s="106"/>
      <c r="C1" s="107"/>
    </row>
    <row r="2" spans="1:3" x14ac:dyDescent="0.35">
      <c r="A2" s="25"/>
      <c r="B2" s="24" t="s">
        <v>66</v>
      </c>
      <c r="C2" s="23" t="s">
        <v>65</v>
      </c>
    </row>
    <row r="3" spans="1:3" x14ac:dyDescent="0.35">
      <c r="A3" s="22" t="s">
        <v>64</v>
      </c>
      <c r="B3" s="21">
        <v>20249</v>
      </c>
      <c r="C3" s="19" t="s">
        <v>102</v>
      </c>
    </row>
    <row r="4" spans="1:3" x14ac:dyDescent="0.35">
      <c r="A4" s="20" t="s">
        <v>63</v>
      </c>
      <c r="B4" s="35">
        <f>'2. Dashboard'!C12</f>
        <v>1</v>
      </c>
      <c r="C4" s="19" t="s">
        <v>62</v>
      </c>
    </row>
    <row r="5" spans="1:3" s="29" customFormat="1" x14ac:dyDescent="0.35">
      <c r="A5" s="26" t="s">
        <v>61</v>
      </c>
      <c r="B5" s="27">
        <f>B3*B4</f>
        <v>20249</v>
      </c>
      <c r="C5" s="28" t="s">
        <v>328</v>
      </c>
    </row>
    <row r="6" spans="1:3" x14ac:dyDescent="0.35">
      <c r="A6" s="20" t="s">
        <v>60</v>
      </c>
      <c r="B6" s="13">
        <f>B5/2</f>
        <v>10124.5</v>
      </c>
      <c r="C6" s="19" t="s">
        <v>329</v>
      </c>
    </row>
    <row r="7" spans="1:3" x14ac:dyDescent="0.35">
      <c r="A7" s="20" t="s">
        <v>59</v>
      </c>
      <c r="B7" s="35">
        <f>'2. Dashboard'!C8</f>
        <v>0.88718000000000008</v>
      </c>
      <c r="C7" s="19" t="s">
        <v>58</v>
      </c>
    </row>
    <row r="8" spans="1:3" s="29" customFormat="1" x14ac:dyDescent="0.35">
      <c r="A8" s="26" t="s">
        <v>57</v>
      </c>
      <c r="B8" s="27">
        <f>B6*B7</f>
        <v>8982.2539100000013</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13329.664802440002</v>
      </c>
      <c r="C13" s="28" t="s">
        <v>47</v>
      </c>
    </row>
    <row r="14" spans="1:3" x14ac:dyDescent="0.35">
      <c r="A14" s="14" t="s">
        <v>46</v>
      </c>
      <c r="B14" s="10">
        <v>4.7500000000000001E-2</v>
      </c>
      <c r="C14" s="15"/>
    </row>
    <row r="15" spans="1:3" s="29" customFormat="1" x14ac:dyDescent="0.35">
      <c r="A15" s="30" t="s">
        <v>45</v>
      </c>
      <c r="B15" s="27">
        <f>(1-B14)*B13</f>
        <v>12696.505724324103</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12569.540667080861</v>
      </c>
      <c r="C19" s="15" t="s">
        <v>330</v>
      </c>
    </row>
    <row r="20" spans="1:3" s="29" customFormat="1" ht="43.5" x14ac:dyDescent="0.35">
      <c r="A20" s="30" t="s">
        <v>36</v>
      </c>
      <c r="B20" s="27">
        <f>B19*0.2</f>
        <v>2513.9081334161724</v>
      </c>
      <c r="C20" s="31" t="s">
        <v>35</v>
      </c>
    </row>
    <row r="21" spans="1:3" ht="30" customHeight="1" x14ac:dyDescent="0.35">
      <c r="A21" s="14" t="s">
        <v>34</v>
      </c>
      <c r="B21" s="13">
        <f>B19*0.8</f>
        <v>10055.63253366469</v>
      </c>
      <c r="C21" s="15" t="s">
        <v>33</v>
      </c>
    </row>
    <row r="22" spans="1:3" ht="101.5" x14ac:dyDescent="0.35">
      <c r="A22" s="14" t="s">
        <v>32</v>
      </c>
      <c r="B22" s="13">
        <f>B21*0.98</f>
        <v>9854.5198829913952</v>
      </c>
      <c r="C22" s="12" t="s">
        <v>31</v>
      </c>
    </row>
    <row r="23" spans="1:3" s="29" customFormat="1" ht="20.149999999999999" customHeight="1" x14ac:dyDescent="0.35">
      <c r="A23" s="30" t="s">
        <v>30</v>
      </c>
      <c r="B23" s="27">
        <f>B22</f>
        <v>9854.5198829913952</v>
      </c>
      <c r="C23" s="31" t="s">
        <v>29</v>
      </c>
    </row>
    <row r="24" spans="1:3" s="29" customFormat="1" ht="21" customHeight="1" x14ac:dyDescent="0.35">
      <c r="A24" s="30" t="s">
        <v>28</v>
      </c>
      <c r="B24" s="27">
        <f>B23</f>
        <v>9854.5198829913952</v>
      </c>
      <c r="C24" s="31" t="s">
        <v>27</v>
      </c>
    </row>
    <row r="25" spans="1:3" ht="32.5" customHeight="1" thickBot="1" x14ac:dyDescent="0.4">
      <c r="A25" s="32" t="s">
        <v>26</v>
      </c>
      <c r="B25" s="33">
        <f>B23+B24+(2*B20)</f>
        <v>24736.856032815136</v>
      </c>
      <c r="C25" s="34" t="s">
        <v>25</v>
      </c>
    </row>
    <row r="26" spans="1:3" x14ac:dyDescent="0.35">
      <c r="A26" t="s">
        <v>24</v>
      </c>
    </row>
  </sheetData>
  <sheetProtection algorithmName="SHA-512" hashValue="MO06dg1ZzsfRST7x8hW8cn/SaBT5iggRbG5R16UgmDsWQooJtgsR177zQSP1xvtPYcDlV4GIqCLSMlCMM1Obuw==" saltValue="aEH16tlbFJMP9hG2qUZ5ig==" spinCount="100000" sheet="1" objects="1" scenarios="1"/>
  <mergeCells count="1">
    <mergeCell ref="A1:C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AF4B3-CA6A-4A9A-B911-B4A9A3995B8B}">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104</v>
      </c>
      <c r="B1" s="106"/>
      <c r="C1" s="107"/>
    </row>
    <row r="2" spans="1:3" x14ac:dyDescent="0.35">
      <c r="A2" s="25"/>
      <c r="B2" s="24" t="s">
        <v>66</v>
      </c>
      <c r="C2" s="23" t="s">
        <v>65</v>
      </c>
    </row>
    <row r="3" spans="1:3" x14ac:dyDescent="0.35">
      <c r="A3" s="22" t="s">
        <v>64</v>
      </c>
      <c r="B3" s="21">
        <v>13530</v>
      </c>
      <c r="C3" s="19" t="s">
        <v>105</v>
      </c>
    </row>
    <row r="4" spans="1:3" x14ac:dyDescent="0.35">
      <c r="A4" s="20" t="s">
        <v>63</v>
      </c>
      <c r="B4" s="35">
        <f>'2. Dashboard'!C12</f>
        <v>1</v>
      </c>
      <c r="C4" s="19" t="s">
        <v>62</v>
      </c>
    </row>
    <row r="5" spans="1:3" s="29" customFormat="1" x14ac:dyDescent="0.35">
      <c r="A5" s="26" t="s">
        <v>61</v>
      </c>
      <c r="B5" s="27">
        <f>B3*B4</f>
        <v>13530</v>
      </c>
      <c r="C5" s="28" t="s">
        <v>328</v>
      </c>
    </row>
    <row r="6" spans="1:3" x14ac:dyDescent="0.35">
      <c r="A6" s="20" t="s">
        <v>60</v>
      </c>
      <c r="B6" s="13">
        <f>B5/2</f>
        <v>6765</v>
      </c>
      <c r="C6" s="19" t="s">
        <v>329</v>
      </c>
    </row>
    <row r="7" spans="1:3" x14ac:dyDescent="0.35">
      <c r="A7" s="20" t="s">
        <v>59</v>
      </c>
      <c r="B7" s="35">
        <f>'2. Dashboard'!C8</f>
        <v>0.88718000000000008</v>
      </c>
      <c r="C7" s="19" t="s">
        <v>58</v>
      </c>
    </row>
    <row r="8" spans="1:3" s="29" customFormat="1" x14ac:dyDescent="0.35">
      <c r="A8" s="26" t="s">
        <v>57</v>
      </c>
      <c r="B8" s="27">
        <f>B6*B7</f>
        <v>6001.7727000000004</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8906.6306868000011</v>
      </c>
      <c r="C13" s="28" t="s">
        <v>47</v>
      </c>
    </row>
    <row r="14" spans="1:3" x14ac:dyDescent="0.35">
      <c r="A14" s="14" t="s">
        <v>46</v>
      </c>
      <c r="B14" s="10">
        <v>4.7500000000000001E-2</v>
      </c>
      <c r="C14" s="15"/>
    </row>
    <row r="15" spans="1:3" s="29" customFormat="1" x14ac:dyDescent="0.35">
      <c r="A15" s="30" t="s">
        <v>45</v>
      </c>
      <c r="B15" s="27">
        <f>(1-B14)*B13</f>
        <v>8483.5657291770003</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8398.7300718852293</v>
      </c>
      <c r="C19" s="15" t="s">
        <v>330</v>
      </c>
    </row>
    <row r="20" spans="1:3" s="29" customFormat="1" ht="43.5" x14ac:dyDescent="0.35">
      <c r="A20" s="30" t="s">
        <v>36</v>
      </c>
      <c r="B20" s="27">
        <f>B19*0.2</f>
        <v>1679.7460143770459</v>
      </c>
      <c r="C20" s="31" t="s">
        <v>35</v>
      </c>
    </row>
    <row r="21" spans="1:3" ht="30" customHeight="1" x14ac:dyDescent="0.35">
      <c r="A21" s="14" t="s">
        <v>34</v>
      </c>
      <c r="B21" s="13">
        <f>B19*0.8</f>
        <v>6718.9840575081835</v>
      </c>
      <c r="C21" s="15" t="s">
        <v>33</v>
      </c>
    </row>
    <row r="22" spans="1:3" ht="101.5" x14ac:dyDescent="0.35">
      <c r="A22" s="14" t="s">
        <v>32</v>
      </c>
      <c r="B22" s="13">
        <f>B21*0.98</f>
        <v>6584.6043763580201</v>
      </c>
      <c r="C22" s="12" t="s">
        <v>31</v>
      </c>
    </row>
    <row r="23" spans="1:3" s="29" customFormat="1" ht="20.149999999999999" customHeight="1" x14ac:dyDescent="0.35">
      <c r="A23" s="30" t="s">
        <v>30</v>
      </c>
      <c r="B23" s="27">
        <f>B22</f>
        <v>6584.6043763580201</v>
      </c>
      <c r="C23" s="31" t="s">
        <v>29</v>
      </c>
    </row>
    <row r="24" spans="1:3" s="29" customFormat="1" ht="21" customHeight="1" x14ac:dyDescent="0.35">
      <c r="A24" s="30" t="s">
        <v>28</v>
      </c>
      <c r="B24" s="27">
        <f>B23</f>
        <v>6584.6043763580201</v>
      </c>
      <c r="C24" s="31" t="s">
        <v>27</v>
      </c>
    </row>
    <row r="25" spans="1:3" ht="32.5" customHeight="1" thickBot="1" x14ac:dyDescent="0.4">
      <c r="A25" s="32" t="s">
        <v>26</v>
      </c>
      <c r="B25" s="33">
        <f>B23+B24+(2*B20)</f>
        <v>16528.700781470132</v>
      </c>
      <c r="C25" s="34" t="s">
        <v>25</v>
      </c>
    </row>
    <row r="26" spans="1:3" x14ac:dyDescent="0.35">
      <c r="A26" t="s">
        <v>24</v>
      </c>
    </row>
  </sheetData>
  <sheetProtection algorithmName="SHA-512" hashValue="G2zcoJ1O/Sm2PkFzmS2inwtzj41Kx/miHPDovtaYh/nrIU2wDiu9KnQRxya5r7Vt5U367Q7Iqo11LbxMm7UX/w==" saltValue="7sohqBE71exGEaygmYiv8g==" spinCount="100000" sheet="1" objects="1" scenarios="1"/>
  <mergeCells count="1">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70FD6-46FE-4766-A424-4B443CF9E1E8}">
  <sheetPr>
    <tabColor theme="9" tint="-0.249977111117893"/>
  </sheetPr>
  <dimension ref="A1:CV2232"/>
  <sheetViews>
    <sheetView zoomScale="90" zoomScaleNormal="90" workbookViewId="0"/>
  </sheetViews>
  <sheetFormatPr defaultRowHeight="14.5" x14ac:dyDescent="0.35"/>
  <cols>
    <col min="1" max="1" width="8.7265625" style="62"/>
    <col min="2" max="2" width="69.54296875" style="97" customWidth="1"/>
    <col min="3" max="3" width="45.453125" style="64" bestFit="1" customWidth="1"/>
    <col min="4" max="4" width="29.54296875" style="63" customWidth="1"/>
    <col min="5" max="5" width="13" style="63" customWidth="1"/>
    <col min="6" max="100" width="8.7265625" style="63"/>
    <col min="101" max="16384" width="8.7265625" style="64"/>
  </cols>
  <sheetData>
    <row r="1" spans="1:3" ht="23.5" x14ac:dyDescent="0.55000000000000004">
      <c r="B1" s="102" t="s">
        <v>321</v>
      </c>
      <c r="C1" s="103"/>
    </row>
    <row r="2" spans="1:3" ht="15.5" x14ac:dyDescent="0.35">
      <c r="B2" s="65"/>
      <c r="C2" s="66"/>
    </row>
    <row r="3" spans="1:3" ht="77.5" x14ac:dyDescent="0.35">
      <c r="B3" s="65" t="s">
        <v>87</v>
      </c>
      <c r="C3" s="66"/>
    </row>
    <row r="4" spans="1:3" ht="15.5" x14ac:dyDescent="0.35">
      <c r="B4" s="65"/>
      <c r="C4" s="66"/>
    </row>
    <row r="5" spans="1:3" s="63" customFormat="1" ht="15.5" x14ac:dyDescent="0.35">
      <c r="A5" s="62"/>
      <c r="B5" s="65"/>
      <c r="C5" s="66"/>
    </row>
    <row r="6" spans="1:3" s="63" customFormat="1" ht="15.5" x14ac:dyDescent="0.35">
      <c r="A6" s="62"/>
      <c r="B6" s="65"/>
      <c r="C6" s="66"/>
    </row>
    <row r="7" spans="1:3" s="63" customFormat="1" ht="15.5" x14ac:dyDescent="0.35">
      <c r="A7" s="62"/>
      <c r="B7" s="67" t="s">
        <v>88</v>
      </c>
      <c r="C7" s="98" t="s">
        <v>123</v>
      </c>
    </row>
    <row r="8" spans="1:3" s="63" customFormat="1" ht="15.5" x14ac:dyDescent="0.35">
      <c r="A8" s="62"/>
      <c r="B8" s="68" t="s">
        <v>322</v>
      </c>
      <c r="C8" s="69">
        <f>VLOOKUP(C7,GPCI!C1:I114,7,FALSE)</f>
        <v>0.88718000000000008</v>
      </c>
    </row>
    <row r="9" spans="1:3" s="63" customFormat="1" ht="15.5" x14ac:dyDescent="0.35">
      <c r="A9" s="62"/>
      <c r="B9" s="70" t="s">
        <v>1</v>
      </c>
      <c r="C9" s="52">
        <v>0.25</v>
      </c>
    </row>
    <row r="10" spans="1:3" s="63" customFormat="1" ht="15.5" x14ac:dyDescent="0.35">
      <c r="A10" s="62"/>
      <c r="B10" s="70" t="s">
        <v>2</v>
      </c>
      <c r="C10" s="52">
        <v>0.26</v>
      </c>
    </row>
    <row r="11" spans="1:3" s="63" customFormat="1" ht="15.5" x14ac:dyDescent="0.35">
      <c r="A11" s="62"/>
      <c r="B11" s="71" t="s">
        <v>3</v>
      </c>
      <c r="C11" s="53">
        <v>0.9</v>
      </c>
    </row>
    <row r="12" spans="1:3" s="63" customFormat="1" ht="16" thickBot="1" x14ac:dyDescent="0.4">
      <c r="A12" s="62"/>
      <c r="B12" s="72" t="s">
        <v>4</v>
      </c>
      <c r="C12" s="5">
        <v>1</v>
      </c>
    </row>
    <row r="13" spans="1:3" s="63" customFormat="1" ht="16.5" customHeight="1" thickBot="1" x14ac:dyDescent="0.4">
      <c r="A13" s="62"/>
      <c r="B13" s="73"/>
      <c r="C13" s="74"/>
    </row>
    <row r="14" spans="1:3" s="63" customFormat="1" ht="28.5" customHeight="1" x14ac:dyDescent="0.35">
      <c r="A14" s="62"/>
      <c r="B14" s="75" t="s">
        <v>89</v>
      </c>
      <c r="C14" s="74"/>
    </row>
    <row r="15" spans="1:3" s="63" customFormat="1" ht="91.5" customHeight="1" thickBot="1" x14ac:dyDescent="0.4">
      <c r="A15" s="62"/>
      <c r="B15" s="76" t="s">
        <v>323</v>
      </c>
      <c r="C15" s="74"/>
    </row>
    <row r="16" spans="1:3" s="63" customFormat="1" ht="6.75" customHeight="1" thickBot="1" x14ac:dyDescent="0.4">
      <c r="A16" s="62"/>
      <c r="B16" s="77"/>
      <c r="C16" s="74"/>
    </row>
    <row r="17" spans="1:5" s="63" customFormat="1" ht="15.75" customHeight="1" x14ac:dyDescent="0.45">
      <c r="A17" s="62"/>
      <c r="B17" s="78" t="s">
        <v>6</v>
      </c>
      <c r="C17" s="79" t="s">
        <v>324</v>
      </c>
      <c r="D17" s="80" t="s">
        <v>325</v>
      </c>
      <c r="E17" s="81" t="s">
        <v>7</v>
      </c>
    </row>
    <row r="18" spans="1:5" s="63" customFormat="1" ht="15.75" customHeight="1" x14ac:dyDescent="0.45">
      <c r="A18" s="62"/>
      <c r="B18" s="82" t="s">
        <v>8</v>
      </c>
      <c r="C18" s="83">
        <f>'Anal Cancer'!$B$25</f>
        <v>20210.704044984621</v>
      </c>
      <c r="D18" s="99"/>
      <c r="E18" s="54">
        <f>(C18-D18)/C18</f>
        <v>1</v>
      </c>
    </row>
    <row r="19" spans="1:5" s="63" customFormat="1" ht="15.75" customHeight="1" x14ac:dyDescent="0.45">
      <c r="A19" s="62"/>
      <c r="B19" s="84" t="s">
        <v>9</v>
      </c>
      <c r="C19" s="85">
        <f>'Bladder Cancer'!$B$25</f>
        <v>16237.952016799783</v>
      </c>
      <c r="D19" s="99"/>
      <c r="E19" s="54">
        <f t="shared" ref="E19:E33" si="0">(C19-D19)/C19</f>
        <v>1</v>
      </c>
    </row>
    <row r="20" spans="1:5" s="63" customFormat="1" ht="15.75" customHeight="1" x14ac:dyDescent="0.45">
      <c r="A20" s="62"/>
      <c r="B20" s="84" t="s">
        <v>10</v>
      </c>
      <c r="C20" s="86">
        <f>'Bone Mets'!$B$25</f>
        <v>7295.5950529888887</v>
      </c>
      <c r="D20" s="99"/>
      <c r="E20" s="54">
        <f t="shared" si="0"/>
        <v>1</v>
      </c>
    </row>
    <row r="21" spans="1:5" s="63" customFormat="1" ht="15.75" customHeight="1" x14ac:dyDescent="0.45">
      <c r="A21" s="62"/>
      <c r="B21" s="87" t="s">
        <v>11</v>
      </c>
      <c r="C21" s="83">
        <f>'Brain Mets'!$B$25</f>
        <v>11787.541303799359</v>
      </c>
      <c r="D21" s="99"/>
      <c r="E21" s="54">
        <f t="shared" si="0"/>
        <v>1</v>
      </c>
    </row>
    <row r="22" spans="1:5" s="63" customFormat="1" ht="15.75" customHeight="1" x14ac:dyDescent="0.45">
      <c r="A22" s="62"/>
      <c r="B22" s="87" t="s">
        <v>12</v>
      </c>
      <c r="C22" s="86">
        <f>'Breast Cancer'!B25</f>
        <v>12373.925367000074</v>
      </c>
      <c r="D22" s="99"/>
      <c r="E22" s="54">
        <f t="shared" si="0"/>
        <v>1</v>
      </c>
    </row>
    <row r="23" spans="1:5" s="63" customFormat="1" ht="15.75" customHeight="1" x14ac:dyDescent="0.45">
      <c r="A23" s="62"/>
      <c r="B23" s="88" t="s">
        <v>13</v>
      </c>
      <c r="C23" s="86">
        <f>'CNS Tumor'!$B$25</f>
        <v>17971.449903636894</v>
      </c>
      <c r="D23" s="99"/>
      <c r="E23" s="54">
        <f t="shared" si="0"/>
        <v>1</v>
      </c>
    </row>
    <row r="24" spans="1:5" s="63" customFormat="1" ht="15.75" customHeight="1" x14ac:dyDescent="0.45">
      <c r="A24" s="62"/>
      <c r="B24" s="89" t="s">
        <v>14</v>
      </c>
      <c r="C24" s="90">
        <f>'Cervical Cancer'!$B$25</f>
        <v>21477.537948191166</v>
      </c>
      <c r="D24" s="99"/>
      <c r="E24" s="54">
        <f t="shared" si="0"/>
        <v>1</v>
      </c>
    </row>
    <row r="25" spans="1:5" s="63" customFormat="1" ht="15.75" customHeight="1" x14ac:dyDescent="0.45">
      <c r="A25" s="62"/>
      <c r="B25" s="88" t="s">
        <v>15</v>
      </c>
      <c r="C25" s="90">
        <f>'Colorectal Cancer'!$B$25</f>
        <v>14708.466918617916</v>
      </c>
      <c r="D25" s="99"/>
      <c r="E25" s="54">
        <f t="shared" si="0"/>
        <v>1</v>
      </c>
    </row>
    <row r="26" spans="1:5" s="63" customFormat="1" ht="15.75" customHeight="1" x14ac:dyDescent="0.45">
      <c r="A26" s="62"/>
      <c r="B26" s="91" t="s">
        <v>16</v>
      </c>
      <c r="C26" s="83">
        <f>'Head and Neck'!$B$25</f>
        <v>21360.261135551023</v>
      </c>
      <c r="D26" s="99"/>
      <c r="E26" s="54">
        <f t="shared" si="0"/>
        <v>1</v>
      </c>
    </row>
    <row r="27" spans="1:5" s="63" customFormat="1" ht="15.75" customHeight="1" x14ac:dyDescent="0.45">
      <c r="A27" s="62"/>
      <c r="B27" s="88" t="s">
        <v>17</v>
      </c>
      <c r="C27" s="86">
        <f>'Liver Cancer'!$B$25</f>
        <v>14630.282376857824</v>
      </c>
      <c r="D27" s="99"/>
      <c r="E27" s="54">
        <f t="shared" si="0"/>
        <v>1</v>
      </c>
    </row>
    <row r="28" spans="1:5" s="63" customFormat="1" ht="15.75" customHeight="1" x14ac:dyDescent="0.45">
      <c r="A28" s="62"/>
      <c r="B28" s="91" t="s">
        <v>18</v>
      </c>
      <c r="C28" s="86">
        <f>'Lung Cancer'!$B$25</f>
        <v>14652.271779227853</v>
      </c>
      <c r="D28" s="99"/>
      <c r="E28" s="54">
        <f t="shared" si="0"/>
        <v>1</v>
      </c>
    </row>
    <row r="29" spans="1:5" s="63" customFormat="1" ht="15.75" customHeight="1" x14ac:dyDescent="0.45">
      <c r="A29" s="62"/>
      <c r="B29" s="87" t="s">
        <v>19</v>
      </c>
      <c r="C29" s="86">
        <f>Lymphoma!$B$25</f>
        <v>9595.9308675866869</v>
      </c>
      <c r="D29" s="99"/>
      <c r="E29" s="54">
        <f t="shared" si="0"/>
        <v>1</v>
      </c>
    </row>
    <row r="30" spans="1:5" s="63" customFormat="1" ht="15.75" customHeight="1" x14ac:dyDescent="0.45">
      <c r="A30" s="62"/>
      <c r="B30" s="88" t="s">
        <v>20</v>
      </c>
      <c r="C30" s="86">
        <f>'Pancreatic Cancer'!B25</f>
        <v>16350.342295579916</v>
      </c>
      <c r="D30" s="99"/>
      <c r="E30" s="54">
        <f t="shared" si="0"/>
        <v>1</v>
      </c>
    </row>
    <row r="31" spans="1:5" s="63" customFormat="1" ht="15.75" customHeight="1" x14ac:dyDescent="0.45">
      <c r="A31" s="62"/>
      <c r="B31" s="89" t="s">
        <v>21</v>
      </c>
      <c r="C31" s="86">
        <f>'Prostate Cancer'!$B$25</f>
        <v>24736.856032815136</v>
      </c>
      <c r="D31" s="99"/>
      <c r="E31" s="54">
        <f t="shared" si="0"/>
        <v>1</v>
      </c>
    </row>
    <row r="32" spans="1:5" s="63" customFormat="1" ht="15.75" customHeight="1" x14ac:dyDescent="0.45">
      <c r="A32" s="62"/>
      <c r="B32" s="88" t="s">
        <v>22</v>
      </c>
      <c r="C32" s="83">
        <f>'Upper GI'!B25</f>
        <v>16528.700781470132</v>
      </c>
      <c r="D32" s="99"/>
      <c r="E32" s="54">
        <f t="shared" si="0"/>
        <v>1</v>
      </c>
    </row>
    <row r="33" spans="1:5" s="63" customFormat="1" ht="15.75" customHeight="1" thickBot="1" x14ac:dyDescent="0.5">
      <c r="A33" s="62"/>
      <c r="B33" s="92" t="s">
        <v>23</v>
      </c>
      <c r="C33" s="93">
        <f>'Uterine Cancer'!$B$25</f>
        <v>14499.567596102661</v>
      </c>
      <c r="D33" s="100"/>
      <c r="E33" s="54">
        <f t="shared" si="0"/>
        <v>1</v>
      </c>
    </row>
    <row r="34" spans="1:5" s="63" customFormat="1" ht="40.5" customHeight="1" x14ac:dyDescent="0.35">
      <c r="A34" s="62"/>
      <c r="B34" s="104" t="s">
        <v>327</v>
      </c>
      <c r="C34" s="104"/>
      <c r="D34" s="104"/>
      <c r="E34" s="104"/>
    </row>
    <row r="35" spans="1:5" s="62" customFormat="1" ht="15" customHeight="1" thickBot="1" x14ac:dyDescent="0.4">
      <c r="B35" s="94"/>
      <c r="C35" s="94"/>
      <c r="D35" s="94"/>
      <c r="E35" s="94"/>
    </row>
    <row r="36" spans="1:5" s="63" customFormat="1" ht="47" thickBot="1" x14ac:dyDescent="0.4">
      <c r="A36" s="62"/>
      <c r="B36" s="95" t="s">
        <v>5</v>
      </c>
      <c r="C36" s="74"/>
    </row>
    <row r="37" spans="1:5" s="63" customFormat="1" x14ac:dyDescent="0.35">
      <c r="A37" s="62"/>
      <c r="B37" s="96"/>
    </row>
    <row r="38" spans="1:5" s="63" customFormat="1" x14ac:dyDescent="0.35">
      <c r="A38" s="62"/>
      <c r="B38" s="96"/>
    </row>
    <row r="39" spans="1:5" s="63" customFormat="1" x14ac:dyDescent="0.35">
      <c r="A39" s="62"/>
      <c r="B39" s="96"/>
    </row>
    <row r="40" spans="1:5" s="63" customFormat="1" x14ac:dyDescent="0.35">
      <c r="A40" s="62"/>
      <c r="B40" s="96"/>
    </row>
    <row r="41" spans="1:5" s="63" customFormat="1" x14ac:dyDescent="0.35">
      <c r="A41" s="62"/>
      <c r="B41" s="96"/>
    </row>
    <row r="42" spans="1:5" s="63" customFormat="1" x14ac:dyDescent="0.35">
      <c r="A42" s="62"/>
      <c r="B42" s="96"/>
    </row>
    <row r="43" spans="1:5" s="63" customFormat="1" x14ac:dyDescent="0.35">
      <c r="A43" s="62"/>
      <c r="B43" s="96"/>
    </row>
    <row r="44" spans="1:5" s="63" customFormat="1" x14ac:dyDescent="0.35">
      <c r="A44" s="62"/>
      <c r="B44" s="96"/>
    </row>
    <row r="45" spans="1:5" s="63" customFormat="1" x14ac:dyDescent="0.35">
      <c r="A45" s="62"/>
      <c r="B45" s="96"/>
    </row>
    <row r="46" spans="1:5" s="63" customFormat="1" x14ac:dyDescent="0.35">
      <c r="A46" s="62"/>
      <c r="B46" s="96"/>
    </row>
    <row r="47" spans="1:5" s="63" customFormat="1" x14ac:dyDescent="0.35">
      <c r="A47" s="62"/>
      <c r="B47" s="96"/>
    </row>
    <row r="48" spans="1:5" s="63" customFormat="1" x14ac:dyDescent="0.35">
      <c r="A48" s="62"/>
      <c r="B48" s="96"/>
    </row>
    <row r="49" spans="1:2" s="63" customFormat="1" x14ac:dyDescent="0.35">
      <c r="A49" s="62"/>
      <c r="B49" s="96"/>
    </row>
    <row r="50" spans="1:2" s="63" customFormat="1" x14ac:dyDescent="0.35">
      <c r="A50" s="62"/>
      <c r="B50" s="96"/>
    </row>
    <row r="51" spans="1:2" s="63" customFormat="1" x14ac:dyDescent="0.35">
      <c r="A51" s="62"/>
      <c r="B51" s="96"/>
    </row>
    <row r="52" spans="1:2" s="63" customFormat="1" x14ac:dyDescent="0.35">
      <c r="A52" s="62"/>
      <c r="B52" s="96"/>
    </row>
    <row r="53" spans="1:2" s="63" customFormat="1" x14ac:dyDescent="0.35">
      <c r="A53" s="62"/>
      <c r="B53" s="96"/>
    </row>
    <row r="54" spans="1:2" s="63" customFormat="1" x14ac:dyDescent="0.35">
      <c r="A54" s="62"/>
      <c r="B54" s="96"/>
    </row>
    <row r="55" spans="1:2" s="63" customFormat="1" x14ac:dyDescent="0.35">
      <c r="A55" s="62"/>
      <c r="B55" s="96"/>
    </row>
    <row r="56" spans="1:2" s="63" customFormat="1" x14ac:dyDescent="0.35">
      <c r="A56" s="62"/>
      <c r="B56" s="96"/>
    </row>
    <row r="57" spans="1:2" s="63" customFormat="1" x14ac:dyDescent="0.35">
      <c r="A57" s="62"/>
      <c r="B57" s="96"/>
    </row>
    <row r="58" spans="1:2" s="63" customFormat="1" x14ac:dyDescent="0.35">
      <c r="A58" s="62"/>
      <c r="B58" s="96"/>
    </row>
    <row r="59" spans="1:2" s="63" customFormat="1" x14ac:dyDescent="0.35">
      <c r="A59" s="62"/>
      <c r="B59" s="96"/>
    </row>
    <row r="60" spans="1:2" s="63" customFormat="1" x14ac:dyDescent="0.35">
      <c r="A60" s="62"/>
      <c r="B60" s="96"/>
    </row>
    <row r="61" spans="1:2" s="63" customFormat="1" x14ac:dyDescent="0.35">
      <c r="A61" s="62"/>
      <c r="B61" s="96"/>
    </row>
    <row r="62" spans="1:2" s="63" customFormat="1" x14ac:dyDescent="0.35">
      <c r="A62" s="62"/>
      <c r="B62" s="96"/>
    </row>
    <row r="63" spans="1:2" s="63" customFormat="1" x14ac:dyDescent="0.35">
      <c r="A63" s="62"/>
      <c r="B63" s="96"/>
    </row>
    <row r="64" spans="1:2" s="63" customFormat="1" x14ac:dyDescent="0.35">
      <c r="A64" s="62"/>
      <c r="B64" s="96"/>
    </row>
    <row r="65" spans="1:2" s="63" customFormat="1" x14ac:dyDescent="0.35">
      <c r="A65" s="62"/>
      <c r="B65" s="96"/>
    </row>
    <row r="66" spans="1:2" s="63" customFormat="1" x14ac:dyDescent="0.35">
      <c r="A66" s="62"/>
      <c r="B66" s="96"/>
    </row>
    <row r="67" spans="1:2" s="63" customFormat="1" x14ac:dyDescent="0.35">
      <c r="A67" s="62"/>
      <c r="B67" s="96"/>
    </row>
    <row r="68" spans="1:2" s="63" customFormat="1" x14ac:dyDescent="0.35">
      <c r="A68" s="62"/>
      <c r="B68" s="96"/>
    </row>
    <row r="69" spans="1:2" s="63" customFormat="1" x14ac:dyDescent="0.35">
      <c r="A69" s="62"/>
      <c r="B69" s="96"/>
    </row>
    <row r="70" spans="1:2" s="63" customFormat="1" x14ac:dyDescent="0.35">
      <c r="A70" s="62"/>
      <c r="B70" s="96"/>
    </row>
    <row r="71" spans="1:2" s="63" customFormat="1" x14ac:dyDescent="0.35">
      <c r="A71" s="62"/>
      <c r="B71" s="96"/>
    </row>
    <row r="72" spans="1:2" s="63" customFormat="1" x14ac:dyDescent="0.35">
      <c r="A72" s="62"/>
      <c r="B72" s="96"/>
    </row>
    <row r="73" spans="1:2" s="63" customFormat="1" x14ac:dyDescent="0.35">
      <c r="A73" s="62"/>
      <c r="B73" s="96"/>
    </row>
    <row r="74" spans="1:2" s="63" customFormat="1" x14ac:dyDescent="0.35">
      <c r="A74" s="62"/>
      <c r="B74" s="96"/>
    </row>
    <row r="75" spans="1:2" s="63" customFormat="1" x14ac:dyDescent="0.35">
      <c r="A75" s="62"/>
      <c r="B75" s="96"/>
    </row>
    <row r="76" spans="1:2" s="63" customFormat="1" x14ac:dyDescent="0.35">
      <c r="A76" s="62"/>
      <c r="B76" s="96"/>
    </row>
    <row r="77" spans="1:2" s="63" customFormat="1" x14ac:dyDescent="0.35">
      <c r="A77" s="62"/>
      <c r="B77" s="96"/>
    </row>
    <row r="78" spans="1:2" s="63" customFormat="1" x14ac:dyDescent="0.35">
      <c r="A78" s="62"/>
      <c r="B78" s="96"/>
    </row>
    <row r="79" spans="1:2" s="63" customFormat="1" x14ac:dyDescent="0.35">
      <c r="A79" s="62"/>
      <c r="B79" s="96"/>
    </row>
    <row r="80" spans="1:2" s="63" customFormat="1" x14ac:dyDescent="0.35">
      <c r="A80" s="62"/>
      <c r="B80" s="96"/>
    </row>
    <row r="81" spans="1:2" s="63" customFormat="1" x14ac:dyDescent="0.35">
      <c r="A81" s="62"/>
      <c r="B81" s="96"/>
    </row>
    <row r="82" spans="1:2" s="63" customFormat="1" x14ac:dyDescent="0.35">
      <c r="A82" s="62"/>
      <c r="B82" s="96"/>
    </row>
    <row r="83" spans="1:2" s="63" customFormat="1" x14ac:dyDescent="0.35">
      <c r="A83" s="62"/>
      <c r="B83" s="96"/>
    </row>
    <row r="84" spans="1:2" s="63" customFormat="1" x14ac:dyDescent="0.35">
      <c r="A84" s="62"/>
      <c r="B84" s="96"/>
    </row>
    <row r="85" spans="1:2" s="63" customFormat="1" x14ac:dyDescent="0.35">
      <c r="A85" s="62"/>
      <c r="B85" s="96"/>
    </row>
    <row r="86" spans="1:2" s="63" customFormat="1" x14ac:dyDescent="0.35">
      <c r="A86" s="62"/>
      <c r="B86" s="96"/>
    </row>
    <row r="87" spans="1:2" s="63" customFormat="1" x14ac:dyDescent="0.35">
      <c r="A87" s="62"/>
      <c r="B87" s="96"/>
    </row>
    <row r="88" spans="1:2" s="63" customFormat="1" x14ac:dyDescent="0.35">
      <c r="A88" s="62"/>
      <c r="B88" s="96"/>
    </row>
    <row r="89" spans="1:2" s="63" customFormat="1" x14ac:dyDescent="0.35">
      <c r="A89" s="62"/>
      <c r="B89" s="96"/>
    </row>
    <row r="90" spans="1:2" s="63" customFormat="1" x14ac:dyDescent="0.35">
      <c r="A90" s="62"/>
      <c r="B90" s="96"/>
    </row>
    <row r="91" spans="1:2" s="63" customFormat="1" x14ac:dyDescent="0.35">
      <c r="A91" s="62"/>
      <c r="B91" s="96"/>
    </row>
    <row r="92" spans="1:2" s="63" customFormat="1" x14ac:dyDescent="0.35">
      <c r="A92" s="62"/>
      <c r="B92" s="96"/>
    </row>
    <row r="93" spans="1:2" s="63" customFormat="1" x14ac:dyDescent="0.35">
      <c r="A93" s="62"/>
      <c r="B93" s="96"/>
    </row>
    <row r="94" spans="1:2" s="63" customFormat="1" x14ac:dyDescent="0.35">
      <c r="A94" s="62"/>
      <c r="B94" s="96"/>
    </row>
    <row r="95" spans="1:2" s="63" customFormat="1" x14ac:dyDescent="0.35">
      <c r="A95" s="62"/>
      <c r="B95" s="96"/>
    </row>
    <row r="96" spans="1:2" s="63" customFormat="1" x14ac:dyDescent="0.35">
      <c r="A96" s="62"/>
      <c r="B96" s="96"/>
    </row>
    <row r="97" spans="1:2" s="63" customFormat="1" x14ac:dyDescent="0.35">
      <c r="A97" s="62"/>
      <c r="B97" s="96"/>
    </row>
    <row r="98" spans="1:2" s="63" customFormat="1" x14ac:dyDescent="0.35">
      <c r="A98" s="62"/>
      <c r="B98" s="96"/>
    </row>
    <row r="99" spans="1:2" s="63" customFormat="1" x14ac:dyDescent="0.35">
      <c r="A99" s="62"/>
      <c r="B99" s="96"/>
    </row>
    <row r="100" spans="1:2" s="63" customFormat="1" x14ac:dyDescent="0.35">
      <c r="A100" s="62"/>
      <c r="B100" s="96"/>
    </row>
    <row r="101" spans="1:2" s="63" customFormat="1" x14ac:dyDescent="0.35">
      <c r="A101" s="62"/>
      <c r="B101" s="96"/>
    </row>
    <row r="102" spans="1:2" s="63" customFormat="1" x14ac:dyDescent="0.35">
      <c r="A102" s="62"/>
      <c r="B102" s="96"/>
    </row>
    <row r="103" spans="1:2" s="63" customFormat="1" x14ac:dyDescent="0.35">
      <c r="A103" s="62"/>
      <c r="B103" s="96"/>
    </row>
    <row r="104" spans="1:2" s="63" customFormat="1" x14ac:dyDescent="0.35">
      <c r="A104" s="62"/>
      <c r="B104" s="96"/>
    </row>
    <row r="105" spans="1:2" s="63" customFormat="1" x14ac:dyDescent="0.35">
      <c r="A105" s="62"/>
      <c r="B105" s="96"/>
    </row>
    <row r="106" spans="1:2" s="63" customFormat="1" x14ac:dyDescent="0.35">
      <c r="A106" s="62"/>
      <c r="B106" s="96"/>
    </row>
    <row r="107" spans="1:2" s="63" customFormat="1" x14ac:dyDescent="0.35">
      <c r="A107" s="62"/>
      <c r="B107" s="96"/>
    </row>
    <row r="108" spans="1:2" s="63" customFormat="1" x14ac:dyDescent="0.35">
      <c r="A108" s="62"/>
      <c r="B108" s="96"/>
    </row>
    <row r="109" spans="1:2" s="63" customFormat="1" x14ac:dyDescent="0.35">
      <c r="A109" s="62"/>
      <c r="B109" s="96"/>
    </row>
    <row r="110" spans="1:2" s="63" customFormat="1" x14ac:dyDescent="0.35">
      <c r="A110" s="62"/>
      <c r="B110" s="96"/>
    </row>
    <row r="111" spans="1:2" s="63" customFormat="1" x14ac:dyDescent="0.35">
      <c r="A111" s="62"/>
      <c r="B111" s="96"/>
    </row>
    <row r="112" spans="1:2" s="63" customFormat="1" x14ac:dyDescent="0.35">
      <c r="A112" s="62"/>
      <c r="B112" s="96"/>
    </row>
    <row r="113" spans="1:2" s="63" customFormat="1" x14ac:dyDescent="0.35">
      <c r="A113" s="62"/>
      <c r="B113" s="96"/>
    </row>
    <row r="114" spans="1:2" s="63" customFormat="1" x14ac:dyDescent="0.35">
      <c r="A114" s="62"/>
      <c r="B114" s="96"/>
    </row>
    <row r="115" spans="1:2" s="63" customFormat="1" x14ac:dyDescent="0.35">
      <c r="A115" s="62"/>
      <c r="B115" s="96"/>
    </row>
    <row r="116" spans="1:2" s="63" customFormat="1" x14ac:dyDescent="0.35">
      <c r="A116" s="62"/>
      <c r="B116" s="96"/>
    </row>
    <row r="117" spans="1:2" s="63" customFormat="1" x14ac:dyDescent="0.35">
      <c r="A117" s="62"/>
      <c r="B117" s="96"/>
    </row>
    <row r="118" spans="1:2" s="63" customFormat="1" x14ac:dyDescent="0.35">
      <c r="A118" s="62"/>
      <c r="B118" s="96"/>
    </row>
    <row r="119" spans="1:2" s="63" customFormat="1" x14ac:dyDescent="0.35">
      <c r="A119" s="62"/>
      <c r="B119" s="96"/>
    </row>
    <row r="120" spans="1:2" s="63" customFormat="1" x14ac:dyDescent="0.35">
      <c r="A120" s="62"/>
      <c r="B120" s="96"/>
    </row>
    <row r="121" spans="1:2" s="63" customFormat="1" x14ac:dyDescent="0.35">
      <c r="A121" s="62"/>
      <c r="B121" s="96"/>
    </row>
    <row r="122" spans="1:2" s="63" customFormat="1" x14ac:dyDescent="0.35">
      <c r="A122" s="62"/>
      <c r="B122" s="96"/>
    </row>
    <row r="123" spans="1:2" s="63" customFormat="1" x14ac:dyDescent="0.35">
      <c r="A123" s="62"/>
      <c r="B123" s="96"/>
    </row>
    <row r="124" spans="1:2" s="63" customFormat="1" x14ac:dyDescent="0.35">
      <c r="A124" s="62"/>
      <c r="B124" s="96"/>
    </row>
    <row r="125" spans="1:2" s="63" customFormat="1" x14ac:dyDescent="0.35">
      <c r="A125" s="62"/>
      <c r="B125" s="96"/>
    </row>
    <row r="126" spans="1:2" s="63" customFormat="1" x14ac:dyDescent="0.35">
      <c r="A126" s="62"/>
      <c r="B126" s="96"/>
    </row>
    <row r="127" spans="1:2" s="63" customFormat="1" x14ac:dyDescent="0.35">
      <c r="A127" s="62"/>
      <c r="B127" s="96"/>
    </row>
    <row r="128" spans="1:2" s="63" customFormat="1" x14ac:dyDescent="0.35">
      <c r="A128" s="62"/>
      <c r="B128" s="96"/>
    </row>
    <row r="129" spans="1:2" s="63" customFormat="1" x14ac:dyDescent="0.35">
      <c r="A129" s="62"/>
      <c r="B129" s="96"/>
    </row>
    <row r="130" spans="1:2" s="63" customFormat="1" x14ac:dyDescent="0.35">
      <c r="A130" s="62"/>
      <c r="B130" s="96"/>
    </row>
    <row r="131" spans="1:2" s="63" customFormat="1" x14ac:dyDescent="0.35">
      <c r="A131" s="62"/>
      <c r="B131" s="96"/>
    </row>
    <row r="132" spans="1:2" s="63" customFormat="1" x14ac:dyDescent="0.35">
      <c r="A132" s="62"/>
      <c r="B132" s="96"/>
    </row>
    <row r="133" spans="1:2" s="63" customFormat="1" x14ac:dyDescent="0.35">
      <c r="A133" s="62"/>
      <c r="B133" s="96"/>
    </row>
    <row r="134" spans="1:2" s="63" customFormat="1" x14ac:dyDescent="0.35">
      <c r="A134" s="62"/>
      <c r="B134" s="96"/>
    </row>
    <row r="135" spans="1:2" s="63" customFormat="1" x14ac:dyDescent="0.35">
      <c r="A135" s="62"/>
      <c r="B135" s="96"/>
    </row>
    <row r="136" spans="1:2" s="63" customFormat="1" x14ac:dyDescent="0.35">
      <c r="A136" s="62"/>
      <c r="B136" s="96"/>
    </row>
    <row r="137" spans="1:2" s="63" customFormat="1" x14ac:dyDescent="0.35">
      <c r="A137" s="62"/>
      <c r="B137" s="96"/>
    </row>
    <row r="138" spans="1:2" s="63" customFormat="1" x14ac:dyDescent="0.35">
      <c r="A138" s="62"/>
      <c r="B138" s="96"/>
    </row>
    <row r="139" spans="1:2" s="63" customFormat="1" x14ac:dyDescent="0.35">
      <c r="A139" s="62"/>
      <c r="B139" s="96"/>
    </row>
    <row r="140" spans="1:2" s="63" customFormat="1" x14ac:dyDescent="0.35">
      <c r="A140" s="62"/>
      <c r="B140" s="96"/>
    </row>
    <row r="141" spans="1:2" s="63" customFormat="1" x14ac:dyDescent="0.35">
      <c r="A141" s="62"/>
      <c r="B141" s="96"/>
    </row>
    <row r="142" spans="1:2" s="63" customFormat="1" x14ac:dyDescent="0.35">
      <c r="A142" s="62"/>
      <c r="B142" s="96"/>
    </row>
    <row r="143" spans="1:2" s="63" customFormat="1" x14ac:dyDescent="0.35">
      <c r="A143" s="62"/>
      <c r="B143" s="96"/>
    </row>
    <row r="144" spans="1:2" s="63" customFormat="1" x14ac:dyDescent="0.35">
      <c r="A144" s="62"/>
      <c r="B144" s="96"/>
    </row>
    <row r="145" spans="1:2" s="63" customFormat="1" x14ac:dyDescent="0.35">
      <c r="A145" s="62"/>
      <c r="B145" s="96"/>
    </row>
    <row r="146" spans="1:2" s="63" customFormat="1" x14ac:dyDescent="0.35">
      <c r="A146" s="62"/>
      <c r="B146" s="96"/>
    </row>
    <row r="147" spans="1:2" s="63" customFormat="1" x14ac:dyDescent="0.35">
      <c r="A147" s="62"/>
      <c r="B147" s="96"/>
    </row>
    <row r="148" spans="1:2" s="63" customFormat="1" x14ac:dyDescent="0.35">
      <c r="A148" s="62"/>
      <c r="B148" s="96"/>
    </row>
    <row r="149" spans="1:2" s="63" customFormat="1" x14ac:dyDescent="0.35">
      <c r="A149" s="62"/>
      <c r="B149" s="96"/>
    </row>
    <row r="150" spans="1:2" s="63" customFormat="1" x14ac:dyDescent="0.35">
      <c r="A150" s="62"/>
      <c r="B150" s="96"/>
    </row>
    <row r="151" spans="1:2" s="63" customFormat="1" x14ac:dyDescent="0.35">
      <c r="A151" s="62"/>
      <c r="B151" s="96"/>
    </row>
    <row r="152" spans="1:2" s="63" customFormat="1" x14ac:dyDescent="0.35">
      <c r="A152" s="62"/>
      <c r="B152" s="96"/>
    </row>
    <row r="153" spans="1:2" s="63" customFormat="1" x14ac:dyDescent="0.35">
      <c r="A153" s="62"/>
      <c r="B153" s="96"/>
    </row>
    <row r="154" spans="1:2" s="63" customFormat="1" x14ac:dyDescent="0.35">
      <c r="A154" s="62"/>
      <c r="B154" s="96"/>
    </row>
    <row r="155" spans="1:2" s="63" customFormat="1" x14ac:dyDescent="0.35">
      <c r="A155" s="62"/>
      <c r="B155" s="96"/>
    </row>
    <row r="156" spans="1:2" s="63" customFormat="1" x14ac:dyDescent="0.35">
      <c r="A156" s="62"/>
      <c r="B156" s="96"/>
    </row>
    <row r="157" spans="1:2" s="63" customFormat="1" x14ac:dyDescent="0.35">
      <c r="A157" s="62"/>
      <c r="B157" s="96"/>
    </row>
    <row r="158" spans="1:2" s="63" customFormat="1" x14ac:dyDescent="0.35">
      <c r="A158" s="62"/>
      <c r="B158" s="96"/>
    </row>
    <row r="159" spans="1:2" s="63" customFormat="1" x14ac:dyDescent="0.35">
      <c r="A159" s="62"/>
      <c r="B159" s="96"/>
    </row>
    <row r="160" spans="1:2" s="63" customFormat="1" x14ac:dyDescent="0.35">
      <c r="A160" s="62"/>
      <c r="B160" s="96"/>
    </row>
    <row r="161" spans="1:2" s="63" customFormat="1" x14ac:dyDescent="0.35">
      <c r="A161" s="62"/>
      <c r="B161" s="96"/>
    </row>
    <row r="162" spans="1:2" s="63" customFormat="1" x14ac:dyDescent="0.35">
      <c r="A162" s="62"/>
      <c r="B162" s="96"/>
    </row>
    <row r="163" spans="1:2" s="63" customFormat="1" x14ac:dyDescent="0.35">
      <c r="A163" s="62"/>
      <c r="B163" s="96"/>
    </row>
    <row r="164" spans="1:2" s="63" customFormat="1" x14ac:dyDescent="0.35">
      <c r="A164" s="62"/>
      <c r="B164" s="96"/>
    </row>
    <row r="165" spans="1:2" s="63" customFormat="1" x14ac:dyDescent="0.35">
      <c r="A165" s="62"/>
      <c r="B165" s="96"/>
    </row>
    <row r="166" spans="1:2" s="63" customFormat="1" x14ac:dyDescent="0.35">
      <c r="A166" s="62"/>
      <c r="B166" s="96"/>
    </row>
    <row r="167" spans="1:2" s="63" customFormat="1" x14ac:dyDescent="0.35">
      <c r="A167" s="62"/>
      <c r="B167" s="96"/>
    </row>
    <row r="168" spans="1:2" s="63" customFormat="1" x14ac:dyDescent="0.35">
      <c r="A168" s="62"/>
      <c r="B168" s="96"/>
    </row>
    <row r="169" spans="1:2" s="63" customFormat="1" x14ac:dyDescent="0.35">
      <c r="A169" s="62"/>
      <c r="B169" s="96"/>
    </row>
    <row r="170" spans="1:2" s="63" customFormat="1" x14ac:dyDescent="0.35">
      <c r="A170" s="62"/>
      <c r="B170" s="96"/>
    </row>
    <row r="171" spans="1:2" s="63" customFormat="1" x14ac:dyDescent="0.35">
      <c r="A171" s="62"/>
      <c r="B171" s="96"/>
    </row>
    <row r="172" spans="1:2" s="63" customFormat="1" x14ac:dyDescent="0.35">
      <c r="A172" s="62"/>
      <c r="B172" s="96"/>
    </row>
    <row r="173" spans="1:2" s="63" customFormat="1" x14ac:dyDescent="0.35">
      <c r="A173" s="62"/>
      <c r="B173" s="96"/>
    </row>
    <row r="174" spans="1:2" s="63" customFormat="1" x14ac:dyDescent="0.35">
      <c r="A174" s="62"/>
      <c r="B174" s="96"/>
    </row>
    <row r="175" spans="1:2" s="63" customFormat="1" x14ac:dyDescent="0.35">
      <c r="A175" s="62"/>
      <c r="B175" s="96"/>
    </row>
    <row r="176" spans="1:2" s="63" customFormat="1" x14ac:dyDescent="0.35">
      <c r="A176" s="62"/>
      <c r="B176" s="96"/>
    </row>
    <row r="177" spans="1:2" s="63" customFormat="1" x14ac:dyDescent="0.35">
      <c r="A177" s="62"/>
      <c r="B177" s="96"/>
    </row>
    <row r="178" spans="1:2" s="63" customFormat="1" x14ac:dyDescent="0.35">
      <c r="A178" s="62"/>
      <c r="B178" s="96"/>
    </row>
    <row r="179" spans="1:2" s="63" customFormat="1" x14ac:dyDescent="0.35">
      <c r="A179" s="62"/>
      <c r="B179" s="96"/>
    </row>
    <row r="180" spans="1:2" s="63" customFormat="1" x14ac:dyDescent="0.35">
      <c r="A180" s="62"/>
      <c r="B180" s="96"/>
    </row>
    <row r="181" spans="1:2" s="63" customFormat="1" x14ac:dyDescent="0.35">
      <c r="A181" s="62"/>
      <c r="B181" s="96"/>
    </row>
    <row r="182" spans="1:2" s="63" customFormat="1" x14ac:dyDescent="0.35">
      <c r="A182" s="62"/>
      <c r="B182" s="96"/>
    </row>
    <row r="183" spans="1:2" s="63" customFormat="1" x14ac:dyDescent="0.35">
      <c r="A183" s="62"/>
      <c r="B183" s="96"/>
    </row>
    <row r="184" spans="1:2" s="63" customFormat="1" x14ac:dyDescent="0.35">
      <c r="A184" s="62"/>
      <c r="B184" s="96"/>
    </row>
    <row r="185" spans="1:2" s="63" customFormat="1" x14ac:dyDescent="0.35">
      <c r="A185" s="62"/>
      <c r="B185" s="96"/>
    </row>
    <row r="186" spans="1:2" s="63" customFormat="1" x14ac:dyDescent="0.35">
      <c r="A186" s="62"/>
      <c r="B186" s="96"/>
    </row>
    <row r="187" spans="1:2" s="63" customFormat="1" x14ac:dyDescent="0.35">
      <c r="A187" s="62"/>
      <c r="B187" s="96"/>
    </row>
    <row r="188" spans="1:2" s="63" customFormat="1" x14ac:dyDescent="0.35">
      <c r="A188" s="62"/>
      <c r="B188" s="96"/>
    </row>
    <row r="189" spans="1:2" s="63" customFormat="1" x14ac:dyDescent="0.35">
      <c r="A189" s="62"/>
      <c r="B189" s="96"/>
    </row>
    <row r="190" spans="1:2" s="63" customFormat="1" x14ac:dyDescent="0.35">
      <c r="A190" s="62"/>
      <c r="B190" s="96"/>
    </row>
    <row r="191" spans="1:2" s="63" customFormat="1" x14ac:dyDescent="0.35">
      <c r="A191" s="62"/>
      <c r="B191" s="96"/>
    </row>
    <row r="192" spans="1:2" s="63" customFormat="1" x14ac:dyDescent="0.35">
      <c r="A192" s="62"/>
      <c r="B192" s="96"/>
    </row>
    <row r="193" spans="1:2" s="63" customFormat="1" x14ac:dyDescent="0.35">
      <c r="A193" s="62"/>
      <c r="B193" s="96"/>
    </row>
    <row r="194" spans="1:2" s="63" customFormat="1" x14ac:dyDescent="0.35">
      <c r="A194" s="62"/>
      <c r="B194" s="96"/>
    </row>
    <row r="195" spans="1:2" s="63" customFormat="1" x14ac:dyDescent="0.35">
      <c r="A195" s="62"/>
      <c r="B195" s="96"/>
    </row>
    <row r="196" spans="1:2" s="63" customFormat="1" x14ac:dyDescent="0.35">
      <c r="A196" s="62"/>
      <c r="B196" s="96"/>
    </row>
    <row r="197" spans="1:2" s="63" customFormat="1" x14ac:dyDescent="0.35">
      <c r="A197" s="62"/>
      <c r="B197" s="96"/>
    </row>
    <row r="198" spans="1:2" s="63" customFormat="1" x14ac:dyDescent="0.35">
      <c r="A198" s="62"/>
      <c r="B198" s="96"/>
    </row>
    <row r="199" spans="1:2" s="63" customFormat="1" x14ac:dyDescent="0.35">
      <c r="A199" s="62"/>
      <c r="B199" s="96"/>
    </row>
    <row r="200" spans="1:2" s="63" customFormat="1" x14ac:dyDescent="0.35">
      <c r="A200" s="62"/>
      <c r="B200" s="96"/>
    </row>
    <row r="201" spans="1:2" s="63" customFormat="1" x14ac:dyDescent="0.35">
      <c r="A201" s="62"/>
      <c r="B201" s="96"/>
    </row>
    <row r="202" spans="1:2" s="63" customFormat="1" x14ac:dyDescent="0.35">
      <c r="A202" s="62"/>
      <c r="B202" s="96"/>
    </row>
    <row r="203" spans="1:2" s="63" customFormat="1" x14ac:dyDescent="0.35">
      <c r="A203" s="62"/>
      <c r="B203" s="96"/>
    </row>
    <row r="204" spans="1:2" s="63" customFormat="1" x14ac:dyDescent="0.35">
      <c r="A204" s="62"/>
      <c r="B204" s="96"/>
    </row>
    <row r="205" spans="1:2" s="63" customFormat="1" x14ac:dyDescent="0.35">
      <c r="A205" s="62"/>
      <c r="B205" s="96"/>
    </row>
    <row r="206" spans="1:2" s="63" customFormat="1" x14ac:dyDescent="0.35">
      <c r="A206" s="62"/>
      <c r="B206" s="96"/>
    </row>
    <row r="207" spans="1:2" s="63" customFormat="1" x14ac:dyDescent="0.35">
      <c r="A207" s="62"/>
      <c r="B207" s="96"/>
    </row>
    <row r="208" spans="1:2" s="63" customFormat="1" x14ac:dyDescent="0.35">
      <c r="A208" s="62"/>
      <c r="B208" s="96"/>
    </row>
    <row r="209" spans="1:2" s="63" customFormat="1" x14ac:dyDescent="0.35">
      <c r="A209" s="62"/>
      <c r="B209" s="96"/>
    </row>
    <row r="210" spans="1:2" s="63" customFormat="1" x14ac:dyDescent="0.35">
      <c r="A210" s="62"/>
      <c r="B210" s="96"/>
    </row>
    <row r="211" spans="1:2" s="63" customFormat="1" x14ac:dyDescent="0.35">
      <c r="A211" s="62"/>
      <c r="B211" s="96"/>
    </row>
    <row r="212" spans="1:2" s="63" customFormat="1" x14ac:dyDescent="0.35">
      <c r="A212" s="62"/>
      <c r="B212" s="96"/>
    </row>
    <row r="213" spans="1:2" s="63" customFormat="1" x14ac:dyDescent="0.35">
      <c r="A213" s="62"/>
      <c r="B213" s="96"/>
    </row>
    <row r="214" spans="1:2" s="63" customFormat="1" x14ac:dyDescent="0.35">
      <c r="A214" s="62"/>
      <c r="B214" s="96"/>
    </row>
    <row r="215" spans="1:2" s="63" customFormat="1" x14ac:dyDescent="0.35">
      <c r="A215" s="62"/>
      <c r="B215" s="96"/>
    </row>
    <row r="216" spans="1:2" s="63" customFormat="1" x14ac:dyDescent="0.35">
      <c r="A216" s="62"/>
      <c r="B216" s="96"/>
    </row>
    <row r="217" spans="1:2" s="63" customFormat="1" x14ac:dyDescent="0.35">
      <c r="A217" s="62"/>
      <c r="B217" s="96"/>
    </row>
    <row r="218" spans="1:2" s="63" customFormat="1" x14ac:dyDescent="0.35">
      <c r="A218" s="62"/>
      <c r="B218" s="96"/>
    </row>
    <row r="219" spans="1:2" s="63" customFormat="1" x14ac:dyDescent="0.35">
      <c r="A219" s="62"/>
      <c r="B219" s="96"/>
    </row>
    <row r="220" spans="1:2" s="63" customFormat="1" x14ac:dyDescent="0.35">
      <c r="A220" s="62"/>
      <c r="B220" s="96"/>
    </row>
    <row r="221" spans="1:2" s="63" customFormat="1" x14ac:dyDescent="0.35">
      <c r="A221" s="62"/>
      <c r="B221" s="96"/>
    </row>
    <row r="222" spans="1:2" s="63" customFormat="1" x14ac:dyDescent="0.35">
      <c r="A222" s="62"/>
      <c r="B222" s="96"/>
    </row>
    <row r="223" spans="1:2" s="63" customFormat="1" x14ac:dyDescent="0.35">
      <c r="A223" s="62"/>
      <c r="B223" s="96"/>
    </row>
    <row r="224" spans="1:2" s="63" customFormat="1" x14ac:dyDescent="0.35">
      <c r="A224" s="62"/>
      <c r="B224" s="96"/>
    </row>
    <row r="225" spans="1:2" s="63" customFormat="1" x14ac:dyDescent="0.35">
      <c r="A225" s="62"/>
      <c r="B225" s="96"/>
    </row>
    <row r="226" spans="1:2" s="63" customFormat="1" x14ac:dyDescent="0.35">
      <c r="A226" s="62"/>
      <c r="B226" s="96"/>
    </row>
    <row r="227" spans="1:2" s="63" customFormat="1" x14ac:dyDescent="0.35">
      <c r="A227" s="62"/>
      <c r="B227" s="96"/>
    </row>
    <row r="228" spans="1:2" s="63" customFormat="1" x14ac:dyDescent="0.35">
      <c r="A228" s="62"/>
      <c r="B228" s="96"/>
    </row>
    <row r="229" spans="1:2" s="63" customFormat="1" x14ac:dyDescent="0.35">
      <c r="A229" s="62"/>
      <c r="B229" s="96"/>
    </row>
    <row r="230" spans="1:2" s="63" customFormat="1" x14ac:dyDescent="0.35">
      <c r="A230" s="62"/>
      <c r="B230" s="96"/>
    </row>
    <row r="231" spans="1:2" s="63" customFormat="1" x14ac:dyDescent="0.35">
      <c r="A231" s="62"/>
      <c r="B231" s="96"/>
    </row>
    <row r="232" spans="1:2" s="63" customFormat="1" x14ac:dyDescent="0.35">
      <c r="A232" s="62"/>
      <c r="B232" s="96"/>
    </row>
    <row r="233" spans="1:2" s="63" customFormat="1" x14ac:dyDescent="0.35">
      <c r="A233" s="62"/>
      <c r="B233" s="96"/>
    </row>
    <row r="234" spans="1:2" s="63" customFormat="1" x14ac:dyDescent="0.35">
      <c r="A234" s="62"/>
      <c r="B234" s="96"/>
    </row>
    <row r="235" spans="1:2" s="63" customFormat="1" x14ac:dyDescent="0.35">
      <c r="A235" s="62"/>
      <c r="B235" s="96"/>
    </row>
    <row r="236" spans="1:2" s="63" customFormat="1" x14ac:dyDescent="0.35">
      <c r="A236" s="62"/>
      <c r="B236" s="96"/>
    </row>
    <row r="237" spans="1:2" s="63" customFormat="1" x14ac:dyDescent="0.35">
      <c r="A237" s="62"/>
      <c r="B237" s="96"/>
    </row>
    <row r="238" spans="1:2" s="63" customFormat="1" x14ac:dyDescent="0.35">
      <c r="A238" s="62"/>
      <c r="B238" s="96"/>
    </row>
    <row r="239" spans="1:2" s="63" customFormat="1" x14ac:dyDescent="0.35">
      <c r="A239" s="62"/>
      <c r="B239" s="96"/>
    </row>
    <row r="240" spans="1:2" s="63" customFormat="1" x14ac:dyDescent="0.35">
      <c r="A240" s="62"/>
      <c r="B240" s="96"/>
    </row>
    <row r="241" spans="1:2" s="63" customFormat="1" x14ac:dyDescent="0.35">
      <c r="A241" s="62"/>
      <c r="B241" s="96"/>
    </row>
    <row r="242" spans="1:2" s="63" customFormat="1" x14ac:dyDescent="0.35">
      <c r="A242" s="62"/>
      <c r="B242" s="96"/>
    </row>
    <row r="243" spans="1:2" s="63" customFormat="1" x14ac:dyDescent="0.35">
      <c r="A243" s="62"/>
      <c r="B243" s="96"/>
    </row>
    <row r="244" spans="1:2" s="63" customFormat="1" x14ac:dyDescent="0.35">
      <c r="A244" s="62"/>
      <c r="B244" s="96"/>
    </row>
    <row r="245" spans="1:2" s="63" customFormat="1" x14ac:dyDescent="0.35">
      <c r="A245" s="62"/>
      <c r="B245" s="96"/>
    </row>
    <row r="246" spans="1:2" s="63" customFormat="1" x14ac:dyDescent="0.35">
      <c r="A246" s="62"/>
      <c r="B246" s="96"/>
    </row>
    <row r="247" spans="1:2" s="63" customFormat="1" x14ac:dyDescent="0.35">
      <c r="A247" s="62"/>
      <c r="B247" s="96"/>
    </row>
    <row r="248" spans="1:2" s="63" customFormat="1" x14ac:dyDescent="0.35">
      <c r="A248" s="62"/>
      <c r="B248" s="96"/>
    </row>
    <row r="249" spans="1:2" s="63" customFormat="1" x14ac:dyDescent="0.35">
      <c r="A249" s="62"/>
      <c r="B249" s="96"/>
    </row>
    <row r="250" spans="1:2" s="63" customFormat="1" x14ac:dyDescent="0.35">
      <c r="A250" s="62"/>
      <c r="B250" s="96"/>
    </row>
    <row r="251" spans="1:2" s="63" customFormat="1" x14ac:dyDescent="0.35">
      <c r="A251" s="62"/>
      <c r="B251" s="96"/>
    </row>
    <row r="252" spans="1:2" s="63" customFormat="1" x14ac:dyDescent="0.35">
      <c r="A252" s="62"/>
      <c r="B252" s="96"/>
    </row>
    <row r="253" spans="1:2" s="63" customFormat="1" x14ac:dyDescent="0.35">
      <c r="A253" s="62"/>
      <c r="B253" s="96"/>
    </row>
    <row r="254" spans="1:2" s="63" customFormat="1" x14ac:dyDescent="0.35">
      <c r="A254" s="62"/>
      <c r="B254" s="96"/>
    </row>
    <row r="255" spans="1:2" s="63" customFormat="1" x14ac:dyDescent="0.35">
      <c r="A255" s="62"/>
      <c r="B255" s="96"/>
    </row>
    <row r="256" spans="1:2" s="63" customFormat="1" x14ac:dyDescent="0.35">
      <c r="A256" s="62"/>
      <c r="B256" s="96"/>
    </row>
    <row r="257" spans="1:2" s="63" customFormat="1" x14ac:dyDescent="0.35">
      <c r="A257" s="62"/>
      <c r="B257" s="96"/>
    </row>
    <row r="258" spans="1:2" s="63" customFormat="1" x14ac:dyDescent="0.35">
      <c r="A258" s="62"/>
      <c r="B258" s="96"/>
    </row>
    <row r="259" spans="1:2" s="63" customFormat="1" x14ac:dyDescent="0.35">
      <c r="A259" s="62"/>
      <c r="B259" s="96"/>
    </row>
    <row r="260" spans="1:2" s="63" customFormat="1" x14ac:dyDescent="0.35">
      <c r="A260" s="62"/>
      <c r="B260" s="96"/>
    </row>
    <row r="261" spans="1:2" s="63" customFormat="1" x14ac:dyDescent="0.35">
      <c r="A261" s="62"/>
      <c r="B261" s="96"/>
    </row>
    <row r="262" spans="1:2" s="63" customFormat="1" x14ac:dyDescent="0.35">
      <c r="A262" s="62"/>
      <c r="B262" s="96"/>
    </row>
    <row r="263" spans="1:2" s="63" customFormat="1" x14ac:dyDescent="0.35">
      <c r="A263" s="62"/>
      <c r="B263" s="96"/>
    </row>
    <row r="264" spans="1:2" s="63" customFormat="1" x14ac:dyDescent="0.35">
      <c r="A264" s="62"/>
      <c r="B264" s="96"/>
    </row>
    <row r="265" spans="1:2" s="63" customFormat="1" x14ac:dyDescent="0.35">
      <c r="A265" s="62"/>
      <c r="B265" s="96"/>
    </row>
    <row r="266" spans="1:2" s="63" customFormat="1" x14ac:dyDescent="0.35">
      <c r="A266" s="62"/>
      <c r="B266" s="96"/>
    </row>
    <row r="267" spans="1:2" s="63" customFormat="1" x14ac:dyDescent="0.35">
      <c r="A267" s="62"/>
      <c r="B267" s="96"/>
    </row>
    <row r="268" spans="1:2" s="63" customFormat="1" x14ac:dyDescent="0.35">
      <c r="A268" s="62"/>
      <c r="B268" s="96"/>
    </row>
    <row r="269" spans="1:2" s="63" customFormat="1" x14ac:dyDescent="0.35">
      <c r="A269" s="62"/>
      <c r="B269" s="96"/>
    </row>
    <row r="270" spans="1:2" s="63" customFormat="1" x14ac:dyDescent="0.35">
      <c r="A270" s="62"/>
      <c r="B270" s="96"/>
    </row>
    <row r="271" spans="1:2" s="63" customFormat="1" x14ac:dyDescent="0.35">
      <c r="A271" s="62"/>
      <c r="B271" s="96"/>
    </row>
    <row r="272" spans="1:2" s="63" customFormat="1" x14ac:dyDescent="0.35">
      <c r="A272" s="62"/>
      <c r="B272" s="96"/>
    </row>
    <row r="273" spans="1:2" s="63" customFormat="1" x14ac:dyDescent="0.35">
      <c r="A273" s="62"/>
      <c r="B273" s="96"/>
    </row>
    <row r="274" spans="1:2" s="63" customFormat="1" x14ac:dyDescent="0.35">
      <c r="A274" s="62"/>
      <c r="B274" s="96"/>
    </row>
    <row r="275" spans="1:2" s="63" customFormat="1" x14ac:dyDescent="0.35">
      <c r="A275" s="62"/>
      <c r="B275" s="96"/>
    </row>
    <row r="276" spans="1:2" s="63" customFormat="1" x14ac:dyDescent="0.35">
      <c r="A276" s="62"/>
      <c r="B276" s="96"/>
    </row>
    <row r="277" spans="1:2" s="63" customFormat="1" x14ac:dyDescent="0.35">
      <c r="A277" s="62"/>
      <c r="B277" s="96"/>
    </row>
    <row r="278" spans="1:2" s="63" customFormat="1" x14ac:dyDescent="0.35">
      <c r="A278" s="62"/>
      <c r="B278" s="96"/>
    </row>
    <row r="279" spans="1:2" s="63" customFormat="1" x14ac:dyDescent="0.35">
      <c r="A279" s="62"/>
      <c r="B279" s="96"/>
    </row>
    <row r="280" spans="1:2" s="63" customFormat="1" x14ac:dyDescent="0.35">
      <c r="A280" s="62"/>
      <c r="B280" s="96"/>
    </row>
    <row r="281" spans="1:2" s="63" customFormat="1" x14ac:dyDescent="0.35">
      <c r="A281" s="62"/>
      <c r="B281" s="96"/>
    </row>
    <row r="282" spans="1:2" s="63" customFormat="1" x14ac:dyDescent="0.35">
      <c r="A282" s="62"/>
      <c r="B282" s="96"/>
    </row>
    <row r="283" spans="1:2" s="63" customFormat="1" x14ac:dyDescent="0.35">
      <c r="A283" s="62"/>
      <c r="B283" s="96"/>
    </row>
    <row r="284" spans="1:2" s="63" customFormat="1" x14ac:dyDescent="0.35">
      <c r="A284" s="62"/>
      <c r="B284" s="96"/>
    </row>
    <row r="285" spans="1:2" s="63" customFormat="1" x14ac:dyDescent="0.35">
      <c r="A285" s="62"/>
      <c r="B285" s="96"/>
    </row>
    <row r="286" spans="1:2" s="63" customFormat="1" x14ac:dyDescent="0.35">
      <c r="A286" s="62"/>
      <c r="B286" s="96"/>
    </row>
    <row r="287" spans="1:2" s="63" customFormat="1" x14ac:dyDescent="0.35">
      <c r="A287" s="62"/>
      <c r="B287" s="96"/>
    </row>
    <row r="288" spans="1:2" s="63" customFormat="1" x14ac:dyDescent="0.35">
      <c r="A288" s="62"/>
      <c r="B288" s="96"/>
    </row>
    <row r="289" spans="1:2" s="63" customFormat="1" x14ac:dyDescent="0.35">
      <c r="A289" s="62"/>
      <c r="B289" s="96"/>
    </row>
    <row r="290" spans="1:2" s="63" customFormat="1" x14ac:dyDescent="0.35">
      <c r="A290" s="62"/>
      <c r="B290" s="96"/>
    </row>
    <row r="291" spans="1:2" s="63" customFormat="1" x14ac:dyDescent="0.35">
      <c r="A291" s="62"/>
      <c r="B291" s="96"/>
    </row>
    <row r="292" spans="1:2" s="63" customFormat="1" x14ac:dyDescent="0.35">
      <c r="A292" s="62"/>
      <c r="B292" s="96"/>
    </row>
    <row r="293" spans="1:2" s="63" customFormat="1" x14ac:dyDescent="0.35">
      <c r="A293" s="62"/>
      <c r="B293" s="96"/>
    </row>
    <row r="294" spans="1:2" s="63" customFormat="1" x14ac:dyDescent="0.35">
      <c r="A294" s="62"/>
      <c r="B294" s="96"/>
    </row>
    <row r="295" spans="1:2" s="63" customFormat="1" x14ac:dyDescent="0.35">
      <c r="A295" s="62"/>
      <c r="B295" s="96"/>
    </row>
    <row r="296" spans="1:2" s="63" customFormat="1" x14ac:dyDescent="0.35">
      <c r="A296" s="62"/>
      <c r="B296" s="96"/>
    </row>
    <row r="297" spans="1:2" s="63" customFormat="1" x14ac:dyDescent="0.35">
      <c r="A297" s="62"/>
      <c r="B297" s="96"/>
    </row>
    <row r="298" spans="1:2" s="63" customFormat="1" x14ac:dyDescent="0.35">
      <c r="A298" s="62"/>
      <c r="B298" s="96"/>
    </row>
    <row r="299" spans="1:2" s="63" customFormat="1" x14ac:dyDescent="0.35">
      <c r="A299" s="62"/>
      <c r="B299" s="96"/>
    </row>
    <row r="300" spans="1:2" s="63" customFormat="1" x14ac:dyDescent="0.35">
      <c r="A300" s="62"/>
      <c r="B300" s="96"/>
    </row>
    <row r="301" spans="1:2" s="63" customFormat="1" x14ac:dyDescent="0.35">
      <c r="A301" s="62"/>
      <c r="B301" s="96"/>
    </row>
    <row r="302" spans="1:2" s="63" customFormat="1" x14ac:dyDescent="0.35">
      <c r="A302" s="62"/>
      <c r="B302" s="96"/>
    </row>
    <row r="303" spans="1:2" s="63" customFormat="1" x14ac:dyDescent="0.35">
      <c r="A303" s="62"/>
      <c r="B303" s="96"/>
    </row>
    <row r="304" spans="1:2" s="63" customFormat="1" x14ac:dyDescent="0.35">
      <c r="A304" s="62"/>
      <c r="B304" s="96"/>
    </row>
    <row r="305" spans="1:2" s="63" customFormat="1" x14ac:dyDescent="0.35">
      <c r="A305" s="62"/>
      <c r="B305" s="96"/>
    </row>
    <row r="306" spans="1:2" s="63" customFormat="1" x14ac:dyDescent="0.35">
      <c r="A306" s="62"/>
      <c r="B306" s="96"/>
    </row>
    <row r="307" spans="1:2" s="63" customFormat="1" x14ac:dyDescent="0.35">
      <c r="A307" s="62"/>
      <c r="B307" s="96"/>
    </row>
    <row r="308" spans="1:2" s="63" customFormat="1" x14ac:dyDescent="0.35">
      <c r="A308" s="62"/>
      <c r="B308" s="96"/>
    </row>
    <row r="309" spans="1:2" s="63" customFormat="1" x14ac:dyDescent="0.35">
      <c r="A309" s="62"/>
      <c r="B309" s="96"/>
    </row>
    <row r="310" spans="1:2" s="63" customFormat="1" x14ac:dyDescent="0.35">
      <c r="A310" s="62"/>
      <c r="B310" s="96"/>
    </row>
    <row r="311" spans="1:2" s="63" customFormat="1" x14ac:dyDescent="0.35">
      <c r="A311" s="62"/>
      <c r="B311" s="96"/>
    </row>
    <row r="312" spans="1:2" s="63" customFormat="1" x14ac:dyDescent="0.35">
      <c r="A312" s="62"/>
      <c r="B312" s="96"/>
    </row>
    <row r="313" spans="1:2" s="63" customFormat="1" x14ac:dyDescent="0.35">
      <c r="A313" s="62"/>
      <c r="B313" s="96"/>
    </row>
    <row r="314" spans="1:2" s="63" customFormat="1" x14ac:dyDescent="0.35">
      <c r="A314" s="62"/>
      <c r="B314" s="96"/>
    </row>
    <row r="315" spans="1:2" s="63" customFormat="1" x14ac:dyDescent="0.35">
      <c r="A315" s="62"/>
      <c r="B315" s="96"/>
    </row>
    <row r="316" spans="1:2" s="63" customFormat="1" x14ac:dyDescent="0.35">
      <c r="A316" s="62"/>
      <c r="B316" s="96"/>
    </row>
    <row r="317" spans="1:2" s="63" customFormat="1" x14ac:dyDescent="0.35">
      <c r="A317" s="62"/>
      <c r="B317" s="96"/>
    </row>
    <row r="318" spans="1:2" s="63" customFormat="1" x14ac:dyDescent="0.35">
      <c r="A318" s="62"/>
      <c r="B318" s="96"/>
    </row>
    <row r="319" spans="1:2" s="63" customFormat="1" x14ac:dyDescent="0.35">
      <c r="A319" s="62"/>
      <c r="B319" s="96"/>
    </row>
    <row r="320" spans="1:2" s="63" customFormat="1" x14ac:dyDescent="0.35">
      <c r="A320" s="62"/>
      <c r="B320" s="96"/>
    </row>
    <row r="321" spans="1:2" s="63" customFormat="1" x14ac:dyDescent="0.35">
      <c r="A321" s="62"/>
      <c r="B321" s="96"/>
    </row>
    <row r="322" spans="1:2" s="63" customFormat="1" x14ac:dyDescent="0.35">
      <c r="A322" s="62"/>
      <c r="B322" s="96"/>
    </row>
    <row r="323" spans="1:2" s="63" customFormat="1" x14ac:dyDescent="0.35">
      <c r="A323" s="62"/>
      <c r="B323" s="96"/>
    </row>
    <row r="324" spans="1:2" s="63" customFormat="1" x14ac:dyDescent="0.35">
      <c r="A324" s="62"/>
      <c r="B324" s="96"/>
    </row>
    <row r="325" spans="1:2" s="63" customFormat="1" x14ac:dyDescent="0.35">
      <c r="A325" s="62"/>
      <c r="B325" s="96"/>
    </row>
    <row r="326" spans="1:2" s="63" customFormat="1" x14ac:dyDescent="0.35">
      <c r="A326" s="62"/>
      <c r="B326" s="96"/>
    </row>
    <row r="327" spans="1:2" s="63" customFormat="1" x14ac:dyDescent="0.35">
      <c r="A327" s="62"/>
      <c r="B327" s="96"/>
    </row>
    <row r="328" spans="1:2" s="63" customFormat="1" x14ac:dyDescent="0.35">
      <c r="A328" s="62"/>
      <c r="B328" s="96"/>
    </row>
    <row r="329" spans="1:2" s="63" customFormat="1" x14ac:dyDescent="0.35">
      <c r="A329" s="62"/>
      <c r="B329" s="96"/>
    </row>
    <row r="330" spans="1:2" s="63" customFormat="1" x14ac:dyDescent="0.35">
      <c r="A330" s="62"/>
      <c r="B330" s="96"/>
    </row>
    <row r="331" spans="1:2" s="63" customFormat="1" x14ac:dyDescent="0.35">
      <c r="A331" s="62"/>
      <c r="B331" s="96"/>
    </row>
    <row r="332" spans="1:2" s="63" customFormat="1" x14ac:dyDescent="0.35">
      <c r="A332" s="62"/>
      <c r="B332" s="96"/>
    </row>
    <row r="333" spans="1:2" s="63" customFormat="1" x14ac:dyDescent="0.35">
      <c r="A333" s="62"/>
      <c r="B333" s="96"/>
    </row>
    <row r="334" spans="1:2" s="63" customFormat="1" x14ac:dyDescent="0.35">
      <c r="A334" s="62"/>
      <c r="B334" s="96"/>
    </row>
    <row r="335" spans="1:2" s="63" customFormat="1" x14ac:dyDescent="0.35">
      <c r="A335" s="62"/>
      <c r="B335" s="96"/>
    </row>
    <row r="336" spans="1:2" s="63" customFormat="1" x14ac:dyDescent="0.35">
      <c r="A336" s="62"/>
      <c r="B336" s="96"/>
    </row>
    <row r="337" spans="1:2" s="63" customFormat="1" x14ac:dyDescent="0.35">
      <c r="A337" s="62"/>
      <c r="B337" s="96"/>
    </row>
    <row r="338" spans="1:2" s="63" customFormat="1" x14ac:dyDescent="0.35">
      <c r="A338" s="62"/>
      <c r="B338" s="96"/>
    </row>
    <row r="339" spans="1:2" s="63" customFormat="1" x14ac:dyDescent="0.35">
      <c r="A339" s="62"/>
      <c r="B339" s="96"/>
    </row>
    <row r="340" spans="1:2" s="63" customFormat="1" x14ac:dyDescent="0.35">
      <c r="A340" s="62"/>
      <c r="B340" s="96"/>
    </row>
    <row r="341" spans="1:2" s="63" customFormat="1" x14ac:dyDescent="0.35">
      <c r="A341" s="62"/>
      <c r="B341" s="96"/>
    </row>
    <row r="342" spans="1:2" s="63" customFormat="1" x14ac:dyDescent="0.35">
      <c r="A342" s="62"/>
      <c r="B342" s="96"/>
    </row>
    <row r="343" spans="1:2" s="63" customFormat="1" x14ac:dyDescent="0.35">
      <c r="A343" s="62"/>
      <c r="B343" s="96"/>
    </row>
    <row r="344" spans="1:2" s="63" customFormat="1" x14ac:dyDescent="0.35">
      <c r="A344" s="62"/>
      <c r="B344" s="96"/>
    </row>
    <row r="345" spans="1:2" s="63" customFormat="1" x14ac:dyDescent="0.35">
      <c r="A345" s="62"/>
      <c r="B345" s="96"/>
    </row>
    <row r="346" spans="1:2" s="63" customFormat="1" x14ac:dyDescent="0.35">
      <c r="A346" s="62"/>
      <c r="B346" s="96"/>
    </row>
    <row r="347" spans="1:2" s="63" customFormat="1" x14ac:dyDescent="0.35">
      <c r="A347" s="62"/>
      <c r="B347" s="96"/>
    </row>
    <row r="348" spans="1:2" s="63" customFormat="1" x14ac:dyDescent="0.35">
      <c r="A348" s="62"/>
      <c r="B348" s="96"/>
    </row>
    <row r="349" spans="1:2" s="63" customFormat="1" x14ac:dyDescent="0.35">
      <c r="A349" s="62"/>
      <c r="B349" s="96"/>
    </row>
    <row r="350" spans="1:2" s="63" customFormat="1" x14ac:dyDescent="0.35">
      <c r="A350" s="62"/>
      <c r="B350" s="96"/>
    </row>
    <row r="351" spans="1:2" s="63" customFormat="1" x14ac:dyDescent="0.35">
      <c r="A351" s="62"/>
      <c r="B351" s="96"/>
    </row>
    <row r="352" spans="1:2" s="63" customFormat="1" x14ac:dyDescent="0.35">
      <c r="A352" s="62"/>
      <c r="B352" s="96"/>
    </row>
    <row r="353" spans="1:2" s="63" customFormat="1" x14ac:dyDescent="0.35">
      <c r="A353" s="62"/>
      <c r="B353" s="96"/>
    </row>
    <row r="354" spans="1:2" s="63" customFormat="1" x14ac:dyDescent="0.35">
      <c r="A354" s="62"/>
      <c r="B354" s="96"/>
    </row>
    <row r="355" spans="1:2" s="63" customFormat="1" x14ac:dyDescent="0.35">
      <c r="A355" s="62"/>
      <c r="B355" s="96"/>
    </row>
    <row r="356" spans="1:2" s="63" customFormat="1" x14ac:dyDescent="0.35">
      <c r="A356" s="62"/>
      <c r="B356" s="96"/>
    </row>
    <row r="357" spans="1:2" s="63" customFormat="1" x14ac:dyDescent="0.35">
      <c r="A357" s="62"/>
      <c r="B357" s="96"/>
    </row>
    <row r="358" spans="1:2" s="63" customFormat="1" x14ac:dyDescent="0.35">
      <c r="A358" s="62"/>
      <c r="B358" s="96"/>
    </row>
    <row r="359" spans="1:2" s="63" customFormat="1" x14ac:dyDescent="0.35">
      <c r="A359" s="62"/>
      <c r="B359" s="96"/>
    </row>
    <row r="360" spans="1:2" s="63" customFormat="1" x14ac:dyDescent="0.35">
      <c r="A360" s="62"/>
      <c r="B360" s="96"/>
    </row>
    <row r="361" spans="1:2" s="63" customFormat="1" x14ac:dyDescent="0.35">
      <c r="A361" s="62"/>
      <c r="B361" s="96"/>
    </row>
    <row r="362" spans="1:2" s="63" customFormat="1" x14ac:dyDescent="0.35">
      <c r="A362" s="62"/>
      <c r="B362" s="96"/>
    </row>
    <row r="363" spans="1:2" s="63" customFormat="1" x14ac:dyDescent="0.35">
      <c r="A363" s="62"/>
      <c r="B363" s="96"/>
    </row>
    <row r="364" spans="1:2" s="63" customFormat="1" x14ac:dyDescent="0.35">
      <c r="A364" s="62"/>
      <c r="B364" s="96"/>
    </row>
    <row r="365" spans="1:2" s="63" customFormat="1" x14ac:dyDescent="0.35">
      <c r="A365" s="62"/>
      <c r="B365" s="96"/>
    </row>
    <row r="366" spans="1:2" s="63" customFormat="1" x14ac:dyDescent="0.35">
      <c r="A366" s="62"/>
      <c r="B366" s="96"/>
    </row>
    <row r="367" spans="1:2" s="63" customFormat="1" x14ac:dyDescent="0.35">
      <c r="A367" s="62"/>
      <c r="B367" s="96"/>
    </row>
    <row r="368" spans="1:2" s="63" customFormat="1" x14ac:dyDescent="0.35">
      <c r="A368" s="62"/>
      <c r="B368" s="96"/>
    </row>
    <row r="369" spans="1:2" s="63" customFormat="1" x14ac:dyDescent="0.35">
      <c r="A369" s="62"/>
      <c r="B369" s="96"/>
    </row>
    <row r="370" spans="1:2" s="63" customFormat="1" x14ac:dyDescent="0.35">
      <c r="A370" s="62"/>
      <c r="B370" s="96"/>
    </row>
    <row r="371" spans="1:2" s="63" customFormat="1" x14ac:dyDescent="0.35">
      <c r="A371" s="62"/>
      <c r="B371" s="96"/>
    </row>
    <row r="372" spans="1:2" s="63" customFormat="1" x14ac:dyDescent="0.35">
      <c r="A372" s="62"/>
      <c r="B372" s="96"/>
    </row>
    <row r="373" spans="1:2" s="63" customFormat="1" x14ac:dyDescent="0.35">
      <c r="A373" s="62"/>
      <c r="B373" s="96"/>
    </row>
    <row r="374" spans="1:2" s="63" customFormat="1" x14ac:dyDescent="0.35">
      <c r="A374" s="62"/>
      <c r="B374" s="96"/>
    </row>
    <row r="375" spans="1:2" s="63" customFormat="1" x14ac:dyDescent="0.35">
      <c r="A375" s="62"/>
      <c r="B375" s="96"/>
    </row>
    <row r="376" spans="1:2" s="63" customFormat="1" x14ac:dyDescent="0.35">
      <c r="A376" s="62"/>
      <c r="B376" s="96"/>
    </row>
    <row r="377" spans="1:2" s="63" customFormat="1" x14ac:dyDescent="0.35">
      <c r="A377" s="62"/>
      <c r="B377" s="96"/>
    </row>
    <row r="378" spans="1:2" s="63" customFormat="1" x14ac:dyDescent="0.35">
      <c r="A378" s="62"/>
      <c r="B378" s="96"/>
    </row>
    <row r="379" spans="1:2" s="63" customFormat="1" x14ac:dyDescent="0.35">
      <c r="A379" s="62"/>
      <c r="B379" s="96"/>
    </row>
    <row r="380" spans="1:2" s="63" customFormat="1" x14ac:dyDescent="0.35">
      <c r="A380" s="62"/>
      <c r="B380" s="96"/>
    </row>
    <row r="381" spans="1:2" s="63" customFormat="1" x14ac:dyDescent="0.35">
      <c r="A381" s="62"/>
      <c r="B381" s="96"/>
    </row>
    <row r="382" spans="1:2" s="63" customFormat="1" x14ac:dyDescent="0.35">
      <c r="A382" s="62"/>
      <c r="B382" s="96"/>
    </row>
    <row r="383" spans="1:2" s="63" customFormat="1" x14ac:dyDescent="0.35">
      <c r="A383" s="62"/>
      <c r="B383" s="96"/>
    </row>
    <row r="384" spans="1:2" s="63" customFormat="1" x14ac:dyDescent="0.35">
      <c r="A384" s="62"/>
      <c r="B384" s="96"/>
    </row>
    <row r="385" spans="1:2" s="63" customFormat="1" x14ac:dyDescent="0.35">
      <c r="A385" s="62"/>
      <c r="B385" s="96"/>
    </row>
    <row r="386" spans="1:2" s="63" customFormat="1" x14ac:dyDescent="0.35">
      <c r="A386" s="62"/>
      <c r="B386" s="96"/>
    </row>
    <row r="387" spans="1:2" s="63" customFormat="1" x14ac:dyDescent="0.35">
      <c r="A387" s="62"/>
      <c r="B387" s="96"/>
    </row>
    <row r="388" spans="1:2" s="63" customFormat="1" x14ac:dyDescent="0.35">
      <c r="A388" s="62"/>
      <c r="B388" s="96"/>
    </row>
    <row r="389" spans="1:2" s="63" customFormat="1" x14ac:dyDescent="0.35">
      <c r="A389" s="62"/>
      <c r="B389" s="96"/>
    </row>
    <row r="390" spans="1:2" s="63" customFormat="1" x14ac:dyDescent="0.35">
      <c r="A390" s="62"/>
      <c r="B390" s="96"/>
    </row>
    <row r="391" spans="1:2" s="63" customFormat="1" x14ac:dyDescent="0.35">
      <c r="A391" s="62"/>
      <c r="B391" s="96"/>
    </row>
    <row r="392" spans="1:2" s="63" customFormat="1" x14ac:dyDescent="0.35">
      <c r="A392" s="62"/>
      <c r="B392" s="96"/>
    </row>
    <row r="393" spans="1:2" s="63" customFormat="1" x14ac:dyDescent="0.35">
      <c r="A393" s="62"/>
      <c r="B393" s="96"/>
    </row>
    <row r="394" spans="1:2" s="63" customFormat="1" x14ac:dyDescent="0.35">
      <c r="A394" s="62"/>
      <c r="B394" s="96"/>
    </row>
    <row r="395" spans="1:2" s="63" customFormat="1" x14ac:dyDescent="0.35">
      <c r="A395" s="62"/>
      <c r="B395" s="96"/>
    </row>
    <row r="396" spans="1:2" s="63" customFormat="1" x14ac:dyDescent="0.35">
      <c r="A396" s="62"/>
      <c r="B396" s="96"/>
    </row>
    <row r="397" spans="1:2" s="63" customFormat="1" x14ac:dyDescent="0.35">
      <c r="A397" s="62"/>
      <c r="B397" s="96"/>
    </row>
    <row r="398" spans="1:2" s="63" customFormat="1" x14ac:dyDescent="0.35">
      <c r="A398" s="62"/>
      <c r="B398" s="96"/>
    </row>
    <row r="399" spans="1:2" s="63" customFormat="1" x14ac:dyDescent="0.35">
      <c r="A399" s="62"/>
      <c r="B399" s="96"/>
    </row>
    <row r="400" spans="1:2" s="63" customFormat="1" x14ac:dyDescent="0.35">
      <c r="A400" s="62"/>
      <c r="B400" s="96"/>
    </row>
    <row r="401" spans="1:2" s="63" customFormat="1" x14ac:dyDescent="0.35">
      <c r="A401" s="62"/>
      <c r="B401" s="96"/>
    </row>
    <row r="402" spans="1:2" s="63" customFormat="1" x14ac:dyDescent="0.35">
      <c r="A402" s="62"/>
      <c r="B402" s="96"/>
    </row>
    <row r="403" spans="1:2" s="63" customFormat="1" x14ac:dyDescent="0.35">
      <c r="A403" s="62"/>
      <c r="B403" s="96"/>
    </row>
    <row r="404" spans="1:2" s="63" customFormat="1" x14ac:dyDescent="0.35">
      <c r="A404" s="62"/>
      <c r="B404" s="96"/>
    </row>
    <row r="405" spans="1:2" s="63" customFormat="1" x14ac:dyDescent="0.35">
      <c r="A405" s="62"/>
      <c r="B405" s="96"/>
    </row>
    <row r="406" spans="1:2" s="63" customFormat="1" x14ac:dyDescent="0.35">
      <c r="A406" s="62"/>
      <c r="B406" s="96"/>
    </row>
    <row r="407" spans="1:2" s="63" customFormat="1" x14ac:dyDescent="0.35">
      <c r="A407" s="62"/>
      <c r="B407" s="96"/>
    </row>
    <row r="408" spans="1:2" s="63" customFormat="1" x14ac:dyDescent="0.35">
      <c r="A408" s="62"/>
      <c r="B408" s="96"/>
    </row>
    <row r="409" spans="1:2" s="63" customFormat="1" x14ac:dyDescent="0.35">
      <c r="A409" s="62"/>
      <c r="B409" s="96"/>
    </row>
    <row r="410" spans="1:2" s="63" customFormat="1" x14ac:dyDescent="0.35">
      <c r="A410" s="62"/>
      <c r="B410" s="96"/>
    </row>
    <row r="411" spans="1:2" s="63" customFormat="1" x14ac:dyDescent="0.35">
      <c r="A411" s="62"/>
      <c r="B411" s="96"/>
    </row>
    <row r="412" spans="1:2" s="63" customFormat="1" x14ac:dyDescent="0.35">
      <c r="A412" s="62"/>
      <c r="B412" s="96"/>
    </row>
    <row r="413" spans="1:2" s="63" customFormat="1" x14ac:dyDescent="0.35">
      <c r="A413" s="62"/>
      <c r="B413" s="96"/>
    </row>
    <row r="414" spans="1:2" s="63" customFormat="1" x14ac:dyDescent="0.35">
      <c r="A414" s="62"/>
      <c r="B414" s="96"/>
    </row>
    <row r="415" spans="1:2" s="63" customFormat="1" x14ac:dyDescent="0.35">
      <c r="A415" s="62"/>
      <c r="B415" s="96"/>
    </row>
    <row r="416" spans="1:2" s="63" customFormat="1" x14ac:dyDescent="0.35">
      <c r="A416" s="62"/>
      <c r="B416" s="96"/>
    </row>
    <row r="417" spans="1:2" s="63" customFormat="1" x14ac:dyDescent="0.35">
      <c r="A417" s="62"/>
      <c r="B417" s="96"/>
    </row>
    <row r="418" spans="1:2" s="63" customFormat="1" x14ac:dyDescent="0.35">
      <c r="A418" s="62"/>
      <c r="B418" s="96"/>
    </row>
    <row r="419" spans="1:2" s="63" customFormat="1" x14ac:dyDescent="0.35">
      <c r="A419" s="62"/>
      <c r="B419" s="96"/>
    </row>
    <row r="420" spans="1:2" s="63" customFormat="1" x14ac:dyDescent="0.35">
      <c r="A420" s="62"/>
      <c r="B420" s="96"/>
    </row>
    <row r="421" spans="1:2" s="63" customFormat="1" x14ac:dyDescent="0.35">
      <c r="A421" s="62"/>
      <c r="B421" s="96"/>
    </row>
    <row r="422" spans="1:2" s="63" customFormat="1" x14ac:dyDescent="0.35">
      <c r="A422" s="62"/>
      <c r="B422" s="96"/>
    </row>
    <row r="423" spans="1:2" s="63" customFormat="1" x14ac:dyDescent="0.35">
      <c r="A423" s="62"/>
      <c r="B423" s="96"/>
    </row>
    <row r="424" spans="1:2" s="63" customFormat="1" x14ac:dyDescent="0.35">
      <c r="A424" s="62"/>
      <c r="B424" s="96"/>
    </row>
    <row r="425" spans="1:2" s="63" customFormat="1" x14ac:dyDescent="0.35">
      <c r="A425" s="62"/>
      <c r="B425" s="96"/>
    </row>
    <row r="426" spans="1:2" s="63" customFormat="1" x14ac:dyDescent="0.35">
      <c r="A426" s="62"/>
      <c r="B426" s="96"/>
    </row>
    <row r="427" spans="1:2" s="63" customFormat="1" x14ac:dyDescent="0.35">
      <c r="A427" s="62"/>
      <c r="B427" s="96"/>
    </row>
    <row r="428" spans="1:2" s="63" customFormat="1" x14ac:dyDescent="0.35">
      <c r="A428" s="62"/>
      <c r="B428" s="96"/>
    </row>
    <row r="429" spans="1:2" s="63" customFormat="1" x14ac:dyDescent="0.35">
      <c r="A429" s="62"/>
      <c r="B429" s="96"/>
    </row>
    <row r="430" spans="1:2" s="63" customFormat="1" x14ac:dyDescent="0.35">
      <c r="A430" s="62"/>
      <c r="B430" s="96"/>
    </row>
    <row r="431" spans="1:2" s="63" customFormat="1" x14ac:dyDescent="0.35">
      <c r="A431" s="62"/>
      <c r="B431" s="96"/>
    </row>
    <row r="432" spans="1:2" s="63" customFormat="1" x14ac:dyDescent="0.35">
      <c r="A432" s="62"/>
      <c r="B432" s="96"/>
    </row>
    <row r="433" spans="1:2" s="63" customFormat="1" x14ac:dyDescent="0.35">
      <c r="A433" s="62"/>
      <c r="B433" s="96"/>
    </row>
    <row r="434" spans="1:2" s="63" customFormat="1" x14ac:dyDescent="0.35">
      <c r="A434" s="62"/>
      <c r="B434" s="96"/>
    </row>
    <row r="435" spans="1:2" s="63" customFormat="1" x14ac:dyDescent="0.35">
      <c r="A435" s="62"/>
      <c r="B435" s="96"/>
    </row>
    <row r="436" spans="1:2" s="63" customFormat="1" x14ac:dyDescent="0.35">
      <c r="A436" s="62"/>
      <c r="B436" s="96"/>
    </row>
    <row r="437" spans="1:2" s="63" customFormat="1" x14ac:dyDescent="0.35">
      <c r="A437" s="62"/>
      <c r="B437" s="96"/>
    </row>
    <row r="438" spans="1:2" s="63" customFormat="1" x14ac:dyDescent="0.35">
      <c r="A438" s="62"/>
      <c r="B438" s="96"/>
    </row>
    <row r="439" spans="1:2" s="63" customFormat="1" x14ac:dyDescent="0.35">
      <c r="A439" s="62"/>
      <c r="B439" s="96"/>
    </row>
    <row r="440" spans="1:2" s="63" customFormat="1" x14ac:dyDescent="0.35">
      <c r="A440" s="62"/>
      <c r="B440" s="96"/>
    </row>
    <row r="441" spans="1:2" s="63" customFormat="1" x14ac:dyDescent="0.35">
      <c r="A441" s="62"/>
      <c r="B441" s="96"/>
    </row>
    <row r="442" spans="1:2" s="63" customFormat="1" x14ac:dyDescent="0.35">
      <c r="A442" s="62"/>
      <c r="B442" s="96"/>
    </row>
    <row r="443" spans="1:2" s="63" customFormat="1" x14ac:dyDescent="0.35">
      <c r="A443" s="62"/>
      <c r="B443" s="96"/>
    </row>
    <row r="444" spans="1:2" s="63" customFormat="1" x14ac:dyDescent="0.35">
      <c r="A444" s="62"/>
      <c r="B444" s="96"/>
    </row>
    <row r="445" spans="1:2" s="63" customFormat="1" x14ac:dyDescent="0.35">
      <c r="A445" s="62"/>
      <c r="B445" s="96"/>
    </row>
    <row r="446" spans="1:2" s="63" customFormat="1" x14ac:dyDescent="0.35">
      <c r="A446" s="62"/>
      <c r="B446" s="96"/>
    </row>
    <row r="447" spans="1:2" s="63" customFormat="1" x14ac:dyDescent="0.35">
      <c r="A447" s="62"/>
      <c r="B447" s="96"/>
    </row>
    <row r="448" spans="1:2" s="63" customFormat="1" x14ac:dyDescent="0.35">
      <c r="A448" s="62"/>
      <c r="B448" s="96"/>
    </row>
    <row r="449" spans="1:2" s="63" customFormat="1" x14ac:dyDescent="0.35">
      <c r="A449" s="62"/>
      <c r="B449" s="96"/>
    </row>
    <row r="450" spans="1:2" s="63" customFormat="1" x14ac:dyDescent="0.35">
      <c r="A450" s="62"/>
      <c r="B450" s="96"/>
    </row>
    <row r="451" spans="1:2" s="63" customFormat="1" x14ac:dyDescent="0.35">
      <c r="A451" s="62"/>
      <c r="B451" s="96"/>
    </row>
    <row r="452" spans="1:2" s="63" customFormat="1" x14ac:dyDescent="0.35">
      <c r="A452" s="62"/>
      <c r="B452" s="96"/>
    </row>
    <row r="453" spans="1:2" s="63" customFormat="1" x14ac:dyDescent="0.35">
      <c r="A453" s="62"/>
      <c r="B453" s="96"/>
    </row>
    <row r="454" spans="1:2" s="63" customFormat="1" x14ac:dyDescent="0.35">
      <c r="A454" s="62"/>
      <c r="B454" s="96"/>
    </row>
    <row r="455" spans="1:2" s="63" customFormat="1" x14ac:dyDescent="0.35">
      <c r="A455" s="62"/>
      <c r="B455" s="96"/>
    </row>
    <row r="456" spans="1:2" s="63" customFormat="1" x14ac:dyDescent="0.35">
      <c r="A456" s="62"/>
      <c r="B456" s="96"/>
    </row>
    <row r="457" spans="1:2" s="63" customFormat="1" x14ac:dyDescent="0.35">
      <c r="A457" s="62"/>
      <c r="B457" s="96"/>
    </row>
    <row r="458" spans="1:2" s="63" customFormat="1" x14ac:dyDescent="0.35">
      <c r="A458" s="62"/>
      <c r="B458" s="96"/>
    </row>
    <row r="459" spans="1:2" s="63" customFormat="1" x14ac:dyDescent="0.35">
      <c r="A459" s="62"/>
      <c r="B459" s="96"/>
    </row>
    <row r="460" spans="1:2" s="63" customFormat="1" x14ac:dyDescent="0.35">
      <c r="A460" s="62"/>
      <c r="B460" s="96"/>
    </row>
    <row r="461" spans="1:2" s="63" customFormat="1" x14ac:dyDescent="0.35">
      <c r="A461" s="62"/>
      <c r="B461" s="96"/>
    </row>
    <row r="462" spans="1:2" s="63" customFormat="1" x14ac:dyDescent="0.35">
      <c r="A462" s="62"/>
      <c r="B462" s="96"/>
    </row>
    <row r="463" spans="1:2" s="63" customFormat="1" x14ac:dyDescent="0.35">
      <c r="A463" s="62"/>
      <c r="B463" s="96"/>
    </row>
    <row r="464" spans="1:2" s="63" customFormat="1" x14ac:dyDescent="0.35">
      <c r="A464" s="62"/>
      <c r="B464" s="96"/>
    </row>
    <row r="465" spans="1:2" s="63" customFormat="1" x14ac:dyDescent="0.35">
      <c r="A465" s="62"/>
      <c r="B465" s="96"/>
    </row>
    <row r="466" spans="1:2" s="63" customFormat="1" x14ac:dyDescent="0.35">
      <c r="A466" s="62"/>
      <c r="B466" s="96"/>
    </row>
    <row r="467" spans="1:2" s="63" customFormat="1" x14ac:dyDescent="0.35">
      <c r="A467" s="62"/>
      <c r="B467" s="96"/>
    </row>
    <row r="468" spans="1:2" s="63" customFormat="1" x14ac:dyDescent="0.35">
      <c r="A468" s="62"/>
      <c r="B468" s="96"/>
    </row>
    <row r="469" spans="1:2" s="63" customFormat="1" x14ac:dyDescent="0.35">
      <c r="A469" s="62"/>
      <c r="B469" s="96"/>
    </row>
    <row r="470" spans="1:2" s="63" customFormat="1" x14ac:dyDescent="0.35">
      <c r="A470" s="62"/>
      <c r="B470" s="96"/>
    </row>
    <row r="471" spans="1:2" s="63" customFormat="1" x14ac:dyDescent="0.35">
      <c r="A471" s="62"/>
      <c r="B471" s="96"/>
    </row>
    <row r="472" spans="1:2" s="63" customFormat="1" x14ac:dyDescent="0.35">
      <c r="A472" s="62"/>
      <c r="B472" s="96"/>
    </row>
    <row r="473" spans="1:2" s="63" customFormat="1" x14ac:dyDescent="0.35">
      <c r="A473" s="62"/>
      <c r="B473" s="96"/>
    </row>
    <row r="474" spans="1:2" s="63" customFormat="1" x14ac:dyDescent="0.35">
      <c r="A474" s="62"/>
      <c r="B474" s="96"/>
    </row>
    <row r="475" spans="1:2" s="63" customFormat="1" x14ac:dyDescent="0.35">
      <c r="A475" s="62"/>
      <c r="B475" s="96"/>
    </row>
    <row r="476" spans="1:2" s="63" customFormat="1" x14ac:dyDescent="0.35">
      <c r="A476" s="62"/>
      <c r="B476" s="96"/>
    </row>
    <row r="477" spans="1:2" s="63" customFormat="1" x14ac:dyDescent="0.35">
      <c r="A477" s="62"/>
      <c r="B477" s="96"/>
    </row>
    <row r="478" spans="1:2" s="63" customFormat="1" x14ac:dyDescent="0.35">
      <c r="A478" s="62"/>
      <c r="B478" s="96"/>
    </row>
    <row r="479" spans="1:2" s="63" customFormat="1" x14ac:dyDescent="0.35">
      <c r="A479" s="62"/>
      <c r="B479" s="96"/>
    </row>
    <row r="480" spans="1:2" s="63" customFormat="1" x14ac:dyDescent="0.35">
      <c r="A480" s="62"/>
      <c r="B480" s="96"/>
    </row>
    <row r="481" spans="1:2" s="63" customFormat="1" x14ac:dyDescent="0.35">
      <c r="A481" s="62"/>
      <c r="B481" s="96"/>
    </row>
    <row r="482" spans="1:2" s="63" customFormat="1" x14ac:dyDescent="0.35">
      <c r="A482" s="62"/>
      <c r="B482" s="96"/>
    </row>
    <row r="483" spans="1:2" s="63" customFormat="1" x14ac:dyDescent="0.35">
      <c r="A483" s="62"/>
      <c r="B483" s="96"/>
    </row>
    <row r="484" spans="1:2" s="63" customFormat="1" x14ac:dyDescent="0.35">
      <c r="A484" s="62"/>
      <c r="B484" s="96"/>
    </row>
    <row r="485" spans="1:2" s="63" customFormat="1" x14ac:dyDescent="0.35">
      <c r="A485" s="62"/>
      <c r="B485" s="96"/>
    </row>
    <row r="486" spans="1:2" s="63" customFormat="1" x14ac:dyDescent="0.35">
      <c r="A486" s="62"/>
      <c r="B486" s="96"/>
    </row>
    <row r="487" spans="1:2" s="63" customFormat="1" x14ac:dyDescent="0.35">
      <c r="A487" s="62"/>
      <c r="B487" s="96"/>
    </row>
    <row r="488" spans="1:2" s="63" customFormat="1" x14ac:dyDescent="0.35">
      <c r="A488" s="62"/>
      <c r="B488" s="96"/>
    </row>
    <row r="489" spans="1:2" s="63" customFormat="1" x14ac:dyDescent="0.35">
      <c r="A489" s="62"/>
      <c r="B489" s="96"/>
    </row>
    <row r="490" spans="1:2" s="63" customFormat="1" x14ac:dyDescent="0.35">
      <c r="A490" s="62"/>
      <c r="B490" s="96"/>
    </row>
    <row r="491" spans="1:2" s="63" customFormat="1" x14ac:dyDescent="0.35">
      <c r="A491" s="62"/>
      <c r="B491" s="96"/>
    </row>
    <row r="492" spans="1:2" s="63" customFormat="1" x14ac:dyDescent="0.35">
      <c r="A492" s="62"/>
      <c r="B492" s="96"/>
    </row>
    <row r="493" spans="1:2" s="63" customFormat="1" x14ac:dyDescent="0.35">
      <c r="A493" s="62"/>
      <c r="B493" s="96"/>
    </row>
    <row r="494" spans="1:2" s="63" customFormat="1" x14ac:dyDescent="0.35">
      <c r="A494" s="62"/>
      <c r="B494" s="96"/>
    </row>
    <row r="495" spans="1:2" s="63" customFormat="1" x14ac:dyDescent="0.35">
      <c r="A495" s="62"/>
      <c r="B495" s="96"/>
    </row>
    <row r="496" spans="1:2" s="63" customFormat="1" x14ac:dyDescent="0.35">
      <c r="A496" s="62"/>
      <c r="B496" s="96"/>
    </row>
    <row r="497" spans="1:2" s="63" customFormat="1" x14ac:dyDescent="0.35">
      <c r="A497" s="62"/>
      <c r="B497" s="96"/>
    </row>
    <row r="498" spans="1:2" s="63" customFormat="1" x14ac:dyDescent="0.35">
      <c r="A498" s="62"/>
      <c r="B498" s="96"/>
    </row>
    <row r="499" spans="1:2" s="63" customFormat="1" x14ac:dyDescent="0.35">
      <c r="A499" s="62"/>
      <c r="B499" s="96"/>
    </row>
    <row r="500" spans="1:2" s="63" customFormat="1" x14ac:dyDescent="0.35">
      <c r="A500" s="62"/>
      <c r="B500" s="96"/>
    </row>
    <row r="501" spans="1:2" s="63" customFormat="1" x14ac:dyDescent="0.35">
      <c r="A501" s="62"/>
      <c r="B501" s="96"/>
    </row>
    <row r="502" spans="1:2" s="63" customFormat="1" x14ac:dyDescent="0.35">
      <c r="A502" s="62"/>
      <c r="B502" s="96"/>
    </row>
    <row r="503" spans="1:2" s="63" customFormat="1" x14ac:dyDescent="0.35">
      <c r="A503" s="62"/>
      <c r="B503" s="96"/>
    </row>
    <row r="504" spans="1:2" s="63" customFormat="1" x14ac:dyDescent="0.35">
      <c r="A504" s="62"/>
      <c r="B504" s="96"/>
    </row>
    <row r="505" spans="1:2" s="63" customFormat="1" x14ac:dyDescent="0.35">
      <c r="A505" s="62"/>
      <c r="B505" s="96"/>
    </row>
    <row r="506" spans="1:2" s="63" customFormat="1" x14ac:dyDescent="0.35">
      <c r="A506" s="62"/>
      <c r="B506" s="96"/>
    </row>
    <row r="507" spans="1:2" s="63" customFormat="1" x14ac:dyDescent="0.35">
      <c r="A507" s="62"/>
      <c r="B507" s="96"/>
    </row>
    <row r="508" spans="1:2" s="63" customFormat="1" x14ac:dyDescent="0.35">
      <c r="A508" s="62"/>
      <c r="B508" s="96"/>
    </row>
    <row r="509" spans="1:2" s="63" customFormat="1" x14ac:dyDescent="0.35">
      <c r="A509" s="62"/>
      <c r="B509" s="96"/>
    </row>
    <row r="510" spans="1:2" s="63" customFormat="1" x14ac:dyDescent="0.35">
      <c r="A510" s="62"/>
      <c r="B510" s="96"/>
    </row>
    <row r="511" spans="1:2" s="63" customFormat="1" x14ac:dyDescent="0.35">
      <c r="A511" s="62"/>
      <c r="B511" s="96"/>
    </row>
    <row r="512" spans="1:2" s="63" customFormat="1" x14ac:dyDescent="0.35">
      <c r="A512" s="62"/>
      <c r="B512" s="96"/>
    </row>
    <row r="513" spans="1:2" s="63" customFormat="1" x14ac:dyDescent="0.35">
      <c r="A513" s="62"/>
      <c r="B513" s="96"/>
    </row>
    <row r="514" spans="1:2" s="63" customFormat="1" x14ac:dyDescent="0.35">
      <c r="A514" s="62"/>
      <c r="B514" s="96"/>
    </row>
    <row r="515" spans="1:2" s="63" customFormat="1" x14ac:dyDescent="0.35">
      <c r="A515" s="62"/>
      <c r="B515" s="96"/>
    </row>
    <row r="516" spans="1:2" s="63" customFormat="1" x14ac:dyDescent="0.35">
      <c r="A516" s="62"/>
      <c r="B516" s="96"/>
    </row>
    <row r="517" spans="1:2" s="63" customFormat="1" x14ac:dyDescent="0.35">
      <c r="A517" s="62"/>
      <c r="B517" s="96"/>
    </row>
    <row r="518" spans="1:2" s="63" customFormat="1" x14ac:dyDescent="0.35">
      <c r="A518" s="62"/>
      <c r="B518" s="96"/>
    </row>
    <row r="519" spans="1:2" s="63" customFormat="1" x14ac:dyDescent="0.35">
      <c r="A519" s="62"/>
      <c r="B519" s="96"/>
    </row>
    <row r="520" spans="1:2" s="63" customFormat="1" x14ac:dyDescent="0.35">
      <c r="A520" s="62"/>
      <c r="B520" s="96"/>
    </row>
    <row r="521" spans="1:2" s="63" customFormat="1" x14ac:dyDescent="0.35">
      <c r="A521" s="62"/>
      <c r="B521" s="96"/>
    </row>
    <row r="522" spans="1:2" s="63" customFormat="1" x14ac:dyDescent="0.35">
      <c r="A522" s="62"/>
      <c r="B522" s="96"/>
    </row>
    <row r="523" spans="1:2" s="63" customFormat="1" x14ac:dyDescent="0.35">
      <c r="A523" s="62"/>
      <c r="B523" s="96"/>
    </row>
    <row r="524" spans="1:2" s="63" customFormat="1" x14ac:dyDescent="0.35">
      <c r="A524" s="62"/>
      <c r="B524" s="96"/>
    </row>
    <row r="525" spans="1:2" s="63" customFormat="1" x14ac:dyDescent="0.35">
      <c r="A525" s="62"/>
      <c r="B525" s="96"/>
    </row>
    <row r="526" spans="1:2" s="63" customFormat="1" x14ac:dyDescent="0.35">
      <c r="A526" s="62"/>
      <c r="B526" s="96"/>
    </row>
    <row r="527" spans="1:2" s="63" customFormat="1" x14ac:dyDescent="0.35">
      <c r="A527" s="62"/>
      <c r="B527" s="96"/>
    </row>
    <row r="528" spans="1:2" s="63" customFormat="1" x14ac:dyDescent="0.35">
      <c r="A528" s="62"/>
      <c r="B528" s="96"/>
    </row>
    <row r="529" spans="1:2" s="63" customFormat="1" x14ac:dyDescent="0.35">
      <c r="A529" s="62"/>
      <c r="B529" s="96"/>
    </row>
    <row r="530" spans="1:2" s="63" customFormat="1" x14ac:dyDescent="0.35">
      <c r="A530" s="62"/>
      <c r="B530" s="96"/>
    </row>
    <row r="531" spans="1:2" s="63" customFormat="1" x14ac:dyDescent="0.35">
      <c r="A531" s="62"/>
      <c r="B531" s="96"/>
    </row>
    <row r="532" spans="1:2" s="63" customFormat="1" x14ac:dyDescent="0.35">
      <c r="A532" s="62"/>
      <c r="B532" s="96"/>
    </row>
    <row r="533" spans="1:2" s="63" customFormat="1" x14ac:dyDescent="0.35">
      <c r="A533" s="62"/>
      <c r="B533" s="96"/>
    </row>
    <row r="534" spans="1:2" s="63" customFormat="1" x14ac:dyDescent="0.35">
      <c r="A534" s="62"/>
      <c r="B534" s="96"/>
    </row>
    <row r="535" spans="1:2" s="63" customFormat="1" x14ac:dyDescent="0.35">
      <c r="A535" s="62"/>
      <c r="B535" s="96"/>
    </row>
    <row r="536" spans="1:2" s="63" customFormat="1" x14ac:dyDescent="0.35">
      <c r="A536" s="62"/>
      <c r="B536" s="96"/>
    </row>
    <row r="537" spans="1:2" s="63" customFormat="1" x14ac:dyDescent="0.35">
      <c r="A537" s="62"/>
      <c r="B537" s="96"/>
    </row>
    <row r="538" spans="1:2" s="63" customFormat="1" x14ac:dyDescent="0.35">
      <c r="A538" s="62"/>
      <c r="B538" s="96"/>
    </row>
    <row r="539" spans="1:2" s="63" customFormat="1" x14ac:dyDescent="0.35">
      <c r="A539" s="62"/>
      <c r="B539" s="96"/>
    </row>
    <row r="540" spans="1:2" s="63" customFormat="1" x14ac:dyDescent="0.35">
      <c r="A540" s="62"/>
      <c r="B540" s="96"/>
    </row>
    <row r="541" spans="1:2" s="63" customFormat="1" x14ac:dyDescent="0.35">
      <c r="A541" s="62"/>
      <c r="B541" s="96"/>
    </row>
    <row r="542" spans="1:2" s="63" customFormat="1" x14ac:dyDescent="0.35">
      <c r="A542" s="62"/>
      <c r="B542" s="96"/>
    </row>
    <row r="543" spans="1:2" s="63" customFormat="1" x14ac:dyDescent="0.35">
      <c r="A543" s="62"/>
      <c r="B543" s="96"/>
    </row>
    <row r="544" spans="1:2" s="63" customFormat="1" x14ac:dyDescent="0.35">
      <c r="A544" s="62"/>
      <c r="B544" s="96"/>
    </row>
    <row r="545" spans="1:2" s="63" customFormat="1" x14ac:dyDescent="0.35">
      <c r="A545" s="62"/>
      <c r="B545" s="96"/>
    </row>
    <row r="546" spans="1:2" s="63" customFormat="1" x14ac:dyDescent="0.35">
      <c r="A546" s="62"/>
      <c r="B546" s="96"/>
    </row>
    <row r="547" spans="1:2" s="63" customFormat="1" x14ac:dyDescent="0.35">
      <c r="A547" s="62"/>
      <c r="B547" s="96"/>
    </row>
    <row r="548" spans="1:2" s="63" customFormat="1" x14ac:dyDescent="0.35">
      <c r="A548" s="62"/>
      <c r="B548" s="96"/>
    </row>
    <row r="549" spans="1:2" s="63" customFormat="1" x14ac:dyDescent="0.35">
      <c r="A549" s="62"/>
      <c r="B549" s="96"/>
    </row>
    <row r="550" spans="1:2" s="63" customFormat="1" x14ac:dyDescent="0.35">
      <c r="A550" s="62"/>
      <c r="B550" s="96"/>
    </row>
    <row r="551" spans="1:2" s="63" customFormat="1" x14ac:dyDescent="0.35">
      <c r="A551" s="62"/>
      <c r="B551" s="96"/>
    </row>
    <row r="552" spans="1:2" s="63" customFormat="1" x14ac:dyDescent="0.35">
      <c r="A552" s="62"/>
      <c r="B552" s="96"/>
    </row>
    <row r="553" spans="1:2" s="63" customFormat="1" x14ac:dyDescent="0.35">
      <c r="A553" s="62"/>
      <c r="B553" s="96"/>
    </row>
    <row r="554" spans="1:2" s="63" customFormat="1" x14ac:dyDescent="0.35">
      <c r="A554" s="62"/>
      <c r="B554" s="96"/>
    </row>
    <row r="555" spans="1:2" s="63" customFormat="1" x14ac:dyDescent="0.35">
      <c r="A555" s="62"/>
      <c r="B555" s="96"/>
    </row>
    <row r="556" spans="1:2" s="63" customFormat="1" x14ac:dyDescent="0.35">
      <c r="A556" s="62"/>
      <c r="B556" s="96"/>
    </row>
    <row r="557" spans="1:2" s="63" customFormat="1" x14ac:dyDescent="0.35">
      <c r="A557" s="62"/>
      <c r="B557" s="96"/>
    </row>
    <row r="558" spans="1:2" s="63" customFormat="1" x14ac:dyDescent="0.35">
      <c r="A558" s="62"/>
      <c r="B558" s="96"/>
    </row>
    <row r="559" spans="1:2" s="63" customFormat="1" x14ac:dyDescent="0.35">
      <c r="A559" s="62"/>
      <c r="B559" s="96"/>
    </row>
    <row r="560" spans="1:2" s="63" customFormat="1" x14ac:dyDescent="0.35">
      <c r="A560" s="62"/>
      <c r="B560" s="96"/>
    </row>
    <row r="561" spans="1:2" s="63" customFormat="1" x14ac:dyDescent="0.35">
      <c r="A561" s="62"/>
      <c r="B561" s="96"/>
    </row>
    <row r="562" spans="1:2" s="63" customFormat="1" x14ac:dyDescent="0.35">
      <c r="A562" s="62"/>
      <c r="B562" s="96"/>
    </row>
    <row r="563" spans="1:2" s="63" customFormat="1" x14ac:dyDescent="0.35">
      <c r="A563" s="62"/>
      <c r="B563" s="96"/>
    </row>
    <row r="564" spans="1:2" s="63" customFormat="1" x14ac:dyDescent="0.35">
      <c r="A564" s="62"/>
      <c r="B564" s="96"/>
    </row>
    <row r="565" spans="1:2" s="63" customFormat="1" x14ac:dyDescent="0.35">
      <c r="A565" s="62"/>
      <c r="B565" s="96"/>
    </row>
    <row r="566" spans="1:2" s="63" customFormat="1" x14ac:dyDescent="0.35">
      <c r="A566" s="62"/>
      <c r="B566" s="96"/>
    </row>
    <row r="567" spans="1:2" s="63" customFormat="1" x14ac:dyDescent="0.35">
      <c r="A567" s="62"/>
      <c r="B567" s="96"/>
    </row>
    <row r="568" spans="1:2" s="63" customFormat="1" x14ac:dyDescent="0.35">
      <c r="A568" s="62"/>
      <c r="B568" s="96"/>
    </row>
    <row r="569" spans="1:2" s="63" customFormat="1" x14ac:dyDescent="0.35">
      <c r="A569" s="62"/>
      <c r="B569" s="96"/>
    </row>
    <row r="570" spans="1:2" s="63" customFormat="1" x14ac:dyDescent="0.35">
      <c r="A570" s="62"/>
      <c r="B570" s="96"/>
    </row>
    <row r="571" spans="1:2" s="63" customFormat="1" x14ac:dyDescent="0.35">
      <c r="A571" s="62"/>
      <c r="B571" s="96"/>
    </row>
    <row r="572" spans="1:2" s="63" customFormat="1" x14ac:dyDescent="0.35">
      <c r="A572" s="62"/>
      <c r="B572" s="96"/>
    </row>
    <row r="573" spans="1:2" s="63" customFormat="1" x14ac:dyDescent="0.35">
      <c r="A573" s="62"/>
      <c r="B573" s="96"/>
    </row>
    <row r="574" spans="1:2" s="63" customFormat="1" x14ac:dyDescent="0.35">
      <c r="A574" s="62"/>
      <c r="B574" s="96"/>
    </row>
    <row r="575" spans="1:2" s="63" customFormat="1" x14ac:dyDescent="0.35">
      <c r="A575" s="62"/>
      <c r="B575" s="96"/>
    </row>
    <row r="576" spans="1:2" s="63" customFormat="1" x14ac:dyDescent="0.35">
      <c r="A576" s="62"/>
      <c r="B576" s="96"/>
    </row>
    <row r="577" spans="1:2" s="63" customFormat="1" x14ac:dyDescent="0.35">
      <c r="A577" s="62"/>
      <c r="B577" s="96"/>
    </row>
    <row r="578" spans="1:2" s="63" customFormat="1" x14ac:dyDescent="0.35">
      <c r="A578" s="62"/>
      <c r="B578" s="96"/>
    </row>
    <row r="579" spans="1:2" s="63" customFormat="1" x14ac:dyDescent="0.35">
      <c r="A579" s="62"/>
      <c r="B579" s="96"/>
    </row>
    <row r="580" spans="1:2" s="63" customFormat="1" x14ac:dyDescent="0.35">
      <c r="A580" s="62"/>
      <c r="B580" s="96"/>
    </row>
    <row r="581" spans="1:2" s="63" customFormat="1" x14ac:dyDescent="0.35">
      <c r="A581" s="62"/>
      <c r="B581" s="96"/>
    </row>
    <row r="582" spans="1:2" s="63" customFormat="1" x14ac:dyDescent="0.35">
      <c r="A582" s="62"/>
      <c r="B582" s="96"/>
    </row>
    <row r="583" spans="1:2" s="63" customFormat="1" x14ac:dyDescent="0.35">
      <c r="A583" s="62"/>
      <c r="B583" s="96"/>
    </row>
    <row r="584" spans="1:2" s="63" customFormat="1" x14ac:dyDescent="0.35">
      <c r="A584" s="62"/>
      <c r="B584" s="96"/>
    </row>
    <row r="585" spans="1:2" s="63" customFormat="1" x14ac:dyDescent="0.35">
      <c r="A585" s="62"/>
      <c r="B585" s="96"/>
    </row>
    <row r="586" spans="1:2" s="63" customFormat="1" x14ac:dyDescent="0.35">
      <c r="A586" s="62"/>
      <c r="B586" s="96"/>
    </row>
    <row r="587" spans="1:2" s="63" customFormat="1" x14ac:dyDescent="0.35">
      <c r="A587" s="62"/>
      <c r="B587" s="96"/>
    </row>
    <row r="588" spans="1:2" s="63" customFormat="1" x14ac:dyDescent="0.35">
      <c r="A588" s="62"/>
      <c r="B588" s="96"/>
    </row>
    <row r="589" spans="1:2" s="63" customFormat="1" x14ac:dyDescent="0.35">
      <c r="A589" s="62"/>
      <c r="B589" s="96"/>
    </row>
    <row r="590" spans="1:2" s="63" customFormat="1" x14ac:dyDescent="0.35">
      <c r="A590" s="62"/>
      <c r="B590" s="96"/>
    </row>
    <row r="591" spans="1:2" s="63" customFormat="1" x14ac:dyDescent="0.35">
      <c r="A591" s="62"/>
      <c r="B591" s="96"/>
    </row>
    <row r="592" spans="1:2" s="63" customFormat="1" x14ac:dyDescent="0.35">
      <c r="A592" s="62"/>
      <c r="B592" s="96"/>
    </row>
    <row r="593" spans="1:2" s="63" customFormat="1" x14ac:dyDescent="0.35">
      <c r="A593" s="62"/>
      <c r="B593" s="96"/>
    </row>
    <row r="594" spans="1:2" s="63" customFormat="1" x14ac:dyDescent="0.35">
      <c r="A594" s="62"/>
      <c r="B594" s="96"/>
    </row>
    <row r="595" spans="1:2" s="63" customFormat="1" x14ac:dyDescent="0.35">
      <c r="A595" s="62"/>
      <c r="B595" s="96"/>
    </row>
    <row r="596" spans="1:2" s="63" customFormat="1" x14ac:dyDescent="0.35">
      <c r="A596" s="62"/>
      <c r="B596" s="96"/>
    </row>
    <row r="597" spans="1:2" s="63" customFormat="1" x14ac:dyDescent="0.35">
      <c r="A597" s="62"/>
      <c r="B597" s="96"/>
    </row>
    <row r="598" spans="1:2" s="63" customFormat="1" x14ac:dyDescent="0.35">
      <c r="A598" s="62"/>
      <c r="B598" s="96"/>
    </row>
    <row r="599" spans="1:2" s="63" customFormat="1" x14ac:dyDescent="0.35">
      <c r="A599" s="62"/>
      <c r="B599" s="96"/>
    </row>
    <row r="600" spans="1:2" s="63" customFormat="1" x14ac:dyDescent="0.35">
      <c r="A600" s="62"/>
      <c r="B600" s="96"/>
    </row>
    <row r="601" spans="1:2" s="63" customFormat="1" x14ac:dyDescent="0.35">
      <c r="A601" s="62"/>
      <c r="B601" s="96"/>
    </row>
    <row r="602" spans="1:2" s="63" customFormat="1" x14ac:dyDescent="0.35">
      <c r="A602" s="62"/>
      <c r="B602" s="96"/>
    </row>
    <row r="603" spans="1:2" s="63" customFormat="1" x14ac:dyDescent="0.35">
      <c r="A603" s="62"/>
      <c r="B603" s="96"/>
    </row>
    <row r="604" spans="1:2" s="63" customFormat="1" x14ac:dyDescent="0.35">
      <c r="A604" s="62"/>
      <c r="B604" s="96"/>
    </row>
    <row r="605" spans="1:2" s="63" customFormat="1" x14ac:dyDescent="0.35">
      <c r="A605" s="62"/>
      <c r="B605" s="96"/>
    </row>
    <row r="606" spans="1:2" s="63" customFormat="1" x14ac:dyDescent="0.35">
      <c r="A606" s="62"/>
      <c r="B606" s="96"/>
    </row>
    <row r="607" spans="1:2" s="63" customFormat="1" x14ac:dyDescent="0.35">
      <c r="A607" s="62"/>
      <c r="B607" s="96"/>
    </row>
    <row r="608" spans="1:2" s="63" customFormat="1" x14ac:dyDescent="0.35">
      <c r="A608" s="62"/>
      <c r="B608" s="96"/>
    </row>
    <row r="609" spans="1:2" s="63" customFormat="1" x14ac:dyDescent="0.35">
      <c r="A609" s="62"/>
      <c r="B609" s="96"/>
    </row>
    <row r="610" spans="1:2" s="63" customFormat="1" x14ac:dyDescent="0.35">
      <c r="A610" s="62"/>
      <c r="B610" s="96"/>
    </row>
    <row r="611" spans="1:2" s="63" customFormat="1" x14ac:dyDescent="0.35">
      <c r="A611" s="62"/>
      <c r="B611" s="96"/>
    </row>
    <row r="612" spans="1:2" s="63" customFormat="1" x14ac:dyDescent="0.35">
      <c r="A612" s="62"/>
      <c r="B612" s="96"/>
    </row>
    <row r="613" spans="1:2" s="63" customFormat="1" x14ac:dyDescent="0.35">
      <c r="A613" s="62"/>
      <c r="B613" s="96"/>
    </row>
    <row r="614" spans="1:2" s="63" customFormat="1" x14ac:dyDescent="0.35">
      <c r="A614" s="62"/>
      <c r="B614" s="96"/>
    </row>
    <row r="615" spans="1:2" s="63" customFormat="1" x14ac:dyDescent="0.35">
      <c r="A615" s="62"/>
      <c r="B615" s="96"/>
    </row>
    <row r="616" spans="1:2" s="63" customFormat="1" x14ac:dyDescent="0.35">
      <c r="A616" s="62"/>
      <c r="B616" s="96"/>
    </row>
    <row r="617" spans="1:2" s="63" customFormat="1" x14ac:dyDescent="0.35">
      <c r="A617" s="62"/>
      <c r="B617" s="96"/>
    </row>
    <row r="618" spans="1:2" s="63" customFormat="1" x14ac:dyDescent="0.35">
      <c r="A618" s="62"/>
      <c r="B618" s="96"/>
    </row>
    <row r="619" spans="1:2" s="63" customFormat="1" x14ac:dyDescent="0.35">
      <c r="A619" s="62"/>
      <c r="B619" s="96"/>
    </row>
    <row r="620" spans="1:2" s="63" customFormat="1" x14ac:dyDescent="0.35">
      <c r="A620" s="62"/>
      <c r="B620" s="96"/>
    </row>
    <row r="621" spans="1:2" s="63" customFormat="1" x14ac:dyDescent="0.35">
      <c r="A621" s="62"/>
      <c r="B621" s="96"/>
    </row>
    <row r="622" spans="1:2" s="63" customFormat="1" x14ac:dyDescent="0.35">
      <c r="A622" s="62"/>
      <c r="B622" s="96"/>
    </row>
    <row r="623" spans="1:2" s="63" customFormat="1" x14ac:dyDescent="0.35">
      <c r="A623" s="62"/>
      <c r="B623" s="96"/>
    </row>
    <row r="624" spans="1:2" s="63" customFormat="1" x14ac:dyDescent="0.35">
      <c r="A624" s="62"/>
      <c r="B624" s="96"/>
    </row>
    <row r="625" spans="1:2" s="63" customFormat="1" x14ac:dyDescent="0.35">
      <c r="A625" s="62"/>
      <c r="B625" s="96"/>
    </row>
    <row r="626" spans="1:2" s="63" customFormat="1" x14ac:dyDescent="0.35">
      <c r="A626" s="62"/>
      <c r="B626" s="96"/>
    </row>
    <row r="627" spans="1:2" s="63" customFormat="1" x14ac:dyDescent="0.35">
      <c r="A627" s="62"/>
      <c r="B627" s="96"/>
    </row>
    <row r="628" spans="1:2" s="63" customFormat="1" x14ac:dyDescent="0.35">
      <c r="A628" s="62"/>
      <c r="B628" s="96"/>
    </row>
    <row r="629" spans="1:2" s="63" customFormat="1" x14ac:dyDescent="0.35">
      <c r="A629" s="62"/>
      <c r="B629" s="96"/>
    </row>
    <row r="630" spans="1:2" s="63" customFormat="1" x14ac:dyDescent="0.35">
      <c r="A630" s="62"/>
      <c r="B630" s="96"/>
    </row>
    <row r="631" spans="1:2" s="63" customFormat="1" x14ac:dyDescent="0.35">
      <c r="A631" s="62"/>
      <c r="B631" s="96"/>
    </row>
    <row r="632" spans="1:2" s="63" customFormat="1" x14ac:dyDescent="0.35">
      <c r="A632" s="62"/>
      <c r="B632" s="96"/>
    </row>
    <row r="633" spans="1:2" s="63" customFormat="1" x14ac:dyDescent="0.35">
      <c r="A633" s="62"/>
      <c r="B633" s="96"/>
    </row>
    <row r="634" spans="1:2" s="63" customFormat="1" x14ac:dyDescent="0.35">
      <c r="A634" s="62"/>
      <c r="B634" s="96"/>
    </row>
    <row r="635" spans="1:2" s="63" customFormat="1" x14ac:dyDescent="0.35">
      <c r="A635" s="62"/>
      <c r="B635" s="96"/>
    </row>
    <row r="636" spans="1:2" s="63" customFormat="1" x14ac:dyDescent="0.35">
      <c r="A636" s="62"/>
      <c r="B636" s="96"/>
    </row>
    <row r="637" spans="1:2" s="63" customFormat="1" x14ac:dyDescent="0.35">
      <c r="A637" s="62"/>
      <c r="B637" s="96"/>
    </row>
    <row r="638" spans="1:2" s="63" customFormat="1" x14ac:dyDescent="0.35">
      <c r="A638" s="62"/>
      <c r="B638" s="96"/>
    </row>
    <row r="639" spans="1:2" s="63" customFormat="1" x14ac:dyDescent="0.35">
      <c r="A639" s="62"/>
      <c r="B639" s="96"/>
    </row>
    <row r="640" spans="1:2" s="63" customFormat="1" x14ac:dyDescent="0.35">
      <c r="A640" s="62"/>
      <c r="B640" s="96"/>
    </row>
    <row r="641" spans="1:2" s="63" customFormat="1" x14ac:dyDescent="0.35">
      <c r="A641" s="62"/>
      <c r="B641" s="96"/>
    </row>
    <row r="642" spans="1:2" s="63" customFormat="1" x14ac:dyDescent="0.35">
      <c r="A642" s="62"/>
      <c r="B642" s="96"/>
    </row>
    <row r="643" spans="1:2" s="63" customFormat="1" x14ac:dyDescent="0.35">
      <c r="A643" s="62"/>
      <c r="B643" s="96"/>
    </row>
    <row r="644" spans="1:2" s="63" customFormat="1" x14ac:dyDescent="0.35">
      <c r="A644" s="62"/>
      <c r="B644" s="96"/>
    </row>
    <row r="645" spans="1:2" s="63" customFormat="1" x14ac:dyDescent="0.35">
      <c r="A645" s="62"/>
      <c r="B645" s="96"/>
    </row>
    <row r="646" spans="1:2" s="63" customFormat="1" x14ac:dyDescent="0.35">
      <c r="A646" s="62"/>
      <c r="B646" s="96"/>
    </row>
    <row r="647" spans="1:2" s="63" customFormat="1" x14ac:dyDescent="0.35">
      <c r="A647" s="62"/>
      <c r="B647" s="96"/>
    </row>
    <row r="648" spans="1:2" s="63" customFormat="1" x14ac:dyDescent="0.35">
      <c r="A648" s="62"/>
      <c r="B648" s="96"/>
    </row>
    <row r="649" spans="1:2" s="63" customFormat="1" x14ac:dyDescent="0.35">
      <c r="A649" s="62"/>
      <c r="B649" s="96"/>
    </row>
    <row r="650" spans="1:2" s="63" customFormat="1" x14ac:dyDescent="0.35">
      <c r="A650" s="62"/>
      <c r="B650" s="96"/>
    </row>
    <row r="651" spans="1:2" s="63" customFormat="1" x14ac:dyDescent="0.35">
      <c r="A651" s="62"/>
      <c r="B651" s="96"/>
    </row>
    <row r="652" spans="1:2" s="63" customFormat="1" x14ac:dyDescent="0.35">
      <c r="A652" s="62"/>
      <c r="B652" s="96"/>
    </row>
    <row r="653" spans="1:2" s="63" customFormat="1" x14ac:dyDescent="0.35">
      <c r="A653" s="62"/>
      <c r="B653" s="96"/>
    </row>
    <row r="654" spans="1:2" s="63" customFormat="1" x14ac:dyDescent="0.35">
      <c r="A654" s="62"/>
      <c r="B654" s="96"/>
    </row>
    <row r="655" spans="1:2" s="63" customFormat="1" x14ac:dyDescent="0.35">
      <c r="A655" s="62"/>
      <c r="B655" s="96"/>
    </row>
    <row r="656" spans="1:2" s="63" customFormat="1" x14ac:dyDescent="0.35">
      <c r="A656" s="62"/>
      <c r="B656" s="96"/>
    </row>
    <row r="657" spans="1:2" s="63" customFormat="1" x14ac:dyDescent="0.35">
      <c r="A657" s="62"/>
      <c r="B657" s="96"/>
    </row>
    <row r="658" spans="1:2" s="63" customFormat="1" x14ac:dyDescent="0.35">
      <c r="A658" s="62"/>
      <c r="B658" s="96"/>
    </row>
    <row r="659" spans="1:2" s="63" customFormat="1" x14ac:dyDescent="0.35">
      <c r="A659" s="62"/>
      <c r="B659" s="96"/>
    </row>
    <row r="660" spans="1:2" s="63" customFormat="1" x14ac:dyDescent="0.35">
      <c r="A660" s="62"/>
      <c r="B660" s="96"/>
    </row>
    <row r="661" spans="1:2" s="63" customFormat="1" x14ac:dyDescent="0.35">
      <c r="A661" s="62"/>
      <c r="B661" s="96"/>
    </row>
    <row r="662" spans="1:2" s="63" customFormat="1" x14ac:dyDescent="0.35">
      <c r="A662" s="62"/>
      <c r="B662" s="96"/>
    </row>
    <row r="663" spans="1:2" s="63" customFormat="1" x14ac:dyDescent="0.35">
      <c r="A663" s="62"/>
      <c r="B663" s="96"/>
    </row>
    <row r="664" spans="1:2" s="63" customFormat="1" x14ac:dyDescent="0.35">
      <c r="A664" s="62"/>
      <c r="B664" s="96"/>
    </row>
    <row r="665" spans="1:2" s="63" customFormat="1" x14ac:dyDescent="0.35">
      <c r="A665" s="62"/>
      <c r="B665" s="96"/>
    </row>
    <row r="666" spans="1:2" s="63" customFormat="1" x14ac:dyDescent="0.35">
      <c r="A666" s="62"/>
      <c r="B666" s="96"/>
    </row>
    <row r="667" spans="1:2" s="63" customFormat="1" x14ac:dyDescent="0.35">
      <c r="A667" s="62"/>
      <c r="B667" s="96"/>
    </row>
    <row r="668" spans="1:2" s="63" customFormat="1" x14ac:dyDescent="0.35">
      <c r="A668" s="62"/>
      <c r="B668" s="96"/>
    </row>
    <row r="669" spans="1:2" s="63" customFormat="1" x14ac:dyDescent="0.35">
      <c r="A669" s="62"/>
      <c r="B669" s="96"/>
    </row>
    <row r="670" spans="1:2" s="63" customFormat="1" x14ac:dyDescent="0.35">
      <c r="A670" s="62"/>
      <c r="B670" s="96"/>
    </row>
    <row r="671" spans="1:2" s="63" customFormat="1" x14ac:dyDescent="0.35">
      <c r="A671" s="62"/>
      <c r="B671" s="96"/>
    </row>
    <row r="672" spans="1:2" s="63" customFormat="1" x14ac:dyDescent="0.35">
      <c r="A672" s="62"/>
      <c r="B672" s="96"/>
    </row>
    <row r="673" spans="1:2" s="63" customFormat="1" x14ac:dyDescent="0.35">
      <c r="A673" s="62"/>
      <c r="B673" s="96"/>
    </row>
    <row r="674" spans="1:2" s="63" customFormat="1" x14ac:dyDescent="0.35">
      <c r="A674" s="62"/>
      <c r="B674" s="96"/>
    </row>
    <row r="675" spans="1:2" s="63" customFormat="1" x14ac:dyDescent="0.35">
      <c r="A675" s="62"/>
      <c r="B675" s="96"/>
    </row>
    <row r="676" spans="1:2" s="63" customFormat="1" x14ac:dyDescent="0.35">
      <c r="A676" s="62"/>
      <c r="B676" s="96"/>
    </row>
    <row r="677" spans="1:2" s="63" customFormat="1" x14ac:dyDescent="0.35">
      <c r="A677" s="62"/>
      <c r="B677" s="96"/>
    </row>
    <row r="678" spans="1:2" s="63" customFormat="1" x14ac:dyDescent="0.35">
      <c r="A678" s="62"/>
      <c r="B678" s="96"/>
    </row>
    <row r="679" spans="1:2" s="63" customFormat="1" x14ac:dyDescent="0.35">
      <c r="A679" s="62"/>
      <c r="B679" s="96"/>
    </row>
    <row r="680" spans="1:2" s="63" customFormat="1" x14ac:dyDescent="0.35">
      <c r="A680" s="62"/>
      <c r="B680" s="96"/>
    </row>
    <row r="681" spans="1:2" s="63" customFormat="1" x14ac:dyDescent="0.35">
      <c r="A681" s="62"/>
      <c r="B681" s="96"/>
    </row>
    <row r="682" spans="1:2" s="63" customFormat="1" x14ac:dyDescent="0.35">
      <c r="A682" s="62"/>
      <c r="B682" s="96"/>
    </row>
    <row r="683" spans="1:2" s="63" customFormat="1" x14ac:dyDescent="0.35">
      <c r="A683" s="62"/>
      <c r="B683" s="96"/>
    </row>
    <row r="684" spans="1:2" s="63" customFormat="1" x14ac:dyDescent="0.35">
      <c r="A684" s="62"/>
      <c r="B684" s="96"/>
    </row>
    <row r="685" spans="1:2" s="63" customFormat="1" x14ac:dyDescent="0.35">
      <c r="A685" s="62"/>
      <c r="B685" s="96"/>
    </row>
    <row r="686" spans="1:2" s="63" customFormat="1" x14ac:dyDescent="0.35">
      <c r="A686" s="62"/>
      <c r="B686" s="96"/>
    </row>
    <row r="687" spans="1:2" s="63" customFormat="1" x14ac:dyDescent="0.35">
      <c r="A687" s="62"/>
      <c r="B687" s="96"/>
    </row>
    <row r="688" spans="1:2" s="63" customFormat="1" x14ac:dyDescent="0.35">
      <c r="A688" s="62"/>
      <c r="B688" s="96"/>
    </row>
    <row r="689" spans="1:2" s="63" customFormat="1" x14ac:dyDescent="0.35">
      <c r="A689" s="62"/>
      <c r="B689" s="96"/>
    </row>
    <row r="690" spans="1:2" s="63" customFormat="1" x14ac:dyDescent="0.35">
      <c r="A690" s="62"/>
      <c r="B690" s="96"/>
    </row>
    <row r="691" spans="1:2" s="63" customFormat="1" x14ac:dyDescent="0.35">
      <c r="A691" s="62"/>
      <c r="B691" s="96"/>
    </row>
    <row r="692" spans="1:2" s="63" customFormat="1" x14ac:dyDescent="0.35">
      <c r="A692" s="62"/>
      <c r="B692" s="96"/>
    </row>
    <row r="693" spans="1:2" s="63" customFormat="1" x14ac:dyDescent="0.35">
      <c r="A693" s="62"/>
      <c r="B693" s="96"/>
    </row>
    <row r="694" spans="1:2" s="63" customFormat="1" x14ac:dyDescent="0.35">
      <c r="A694" s="62"/>
      <c r="B694" s="96"/>
    </row>
    <row r="695" spans="1:2" s="63" customFormat="1" x14ac:dyDescent="0.35">
      <c r="A695" s="62"/>
      <c r="B695" s="96"/>
    </row>
    <row r="696" spans="1:2" s="63" customFormat="1" x14ac:dyDescent="0.35">
      <c r="A696" s="62"/>
      <c r="B696" s="96"/>
    </row>
    <row r="697" spans="1:2" s="63" customFormat="1" x14ac:dyDescent="0.35">
      <c r="A697" s="62"/>
      <c r="B697" s="96"/>
    </row>
    <row r="698" spans="1:2" s="63" customFormat="1" x14ac:dyDescent="0.35">
      <c r="A698" s="62"/>
      <c r="B698" s="96"/>
    </row>
    <row r="699" spans="1:2" s="63" customFormat="1" x14ac:dyDescent="0.35">
      <c r="A699" s="62"/>
      <c r="B699" s="96"/>
    </row>
    <row r="700" spans="1:2" s="63" customFormat="1" x14ac:dyDescent="0.35">
      <c r="A700" s="62"/>
      <c r="B700" s="96"/>
    </row>
    <row r="701" spans="1:2" s="63" customFormat="1" x14ac:dyDescent="0.35">
      <c r="A701" s="62"/>
      <c r="B701" s="96"/>
    </row>
    <row r="702" spans="1:2" s="63" customFormat="1" x14ac:dyDescent="0.35">
      <c r="A702" s="62"/>
      <c r="B702" s="96"/>
    </row>
    <row r="703" spans="1:2" s="63" customFormat="1" x14ac:dyDescent="0.35">
      <c r="A703" s="62"/>
      <c r="B703" s="96"/>
    </row>
    <row r="704" spans="1:2" s="63" customFormat="1" x14ac:dyDescent="0.35">
      <c r="A704" s="62"/>
      <c r="B704" s="96"/>
    </row>
    <row r="705" spans="1:2" s="63" customFormat="1" x14ac:dyDescent="0.35">
      <c r="A705" s="62"/>
      <c r="B705" s="96"/>
    </row>
    <row r="706" spans="1:2" s="63" customFormat="1" x14ac:dyDescent="0.35">
      <c r="A706" s="62"/>
      <c r="B706" s="96"/>
    </row>
    <row r="707" spans="1:2" s="63" customFormat="1" x14ac:dyDescent="0.35">
      <c r="A707" s="62"/>
      <c r="B707" s="96"/>
    </row>
    <row r="708" spans="1:2" s="63" customFormat="1" x14ac:dyDescent="0.35">
      <c r="A708" s="62"/>
      <c r="B708" s="96"/>
    </row>
    <row r="709" spans="1:2" s="63" customFormat="1" x14ac:dyDescent="0.35">
      <c r="A709" s="62"/>
      <c r="B709" s="96"/>
    </row>
    <row r="710" spans="1:2" s="63" customFormat="1" x14ac:dyDescent="0.35">
      <c r="A710" s="62"/>
      <c r="B710" s="96"/>
    </row>
    <row r="711" spans="1:2" s="63" customFormat="1" x14ac:dyDescent="0.35">
      <c r="A711" s="62"/>
      <c r="B711" s="96"/>
    </row>
    <row r="712" spans="1:2" s="63" customFormat="1" x14ac:dyDescent="0.35">
      <c r="A712" s="62"/>
      <c r="B712" s="96"/>
    </row>
    <row r="713" spans="1:2" s="63" customFormat="1" x14ac:dyDescent="0.35">
      <c r="A713" s="62"/>
      <c r="B713" s="96"/>
    </row>
    <row r="714" spans="1:2" s="63" customFormat="1" x14ac:dyDescent="0.35">
      <c r="A714" s="62"/>
      <c r="B714" s="96"/>
    </row>
    <row r="715" spans="1:2" s="63" customFormat="1" x14ac:dyDescent="0.35">
      <c r="A715" s="62"/>
      <c r="B715" s="96"/>
    </row>
    <row r="716" spans="1:2" s="63" customFormat="1" x14ac:dyDescent="0.35">
      <c r="A716" s="62"/>
      <c r="B716" s="96"/>
    </row>
    <row r="717" spans="1:2" s="63" customFormat="1" x14ac:dyDescent="0.35">
      <c r="A717" s="62"/>
      <c r="B717" s="96"/>
    </row>
    <row r="718" spans="1:2" s="63" customFormat="1" x14ac:dyDescent="0.35">
      <c r="A718" s="62"/>
      <c r="B718" s="96"/>
    </row>
    <row r="719" spans="1:2" s="63" customFormat="1" x14ac:dyDescent="0.35">
      <c r="A719" s="62"/>
      <c r="B719" s="96"/>
    </row>
    <row r="720" spans="1:2" s="63" customFormat="1" x14ac:dyDescent="0.35">
      <c r="A720" s="62"/>
      <c r="B720" s="96"/>
    </row>
    <row r="721" spans="1:2" s="63" customFormat="1" x14ac:dyDescent="0.35">
      <c r="A721" s="62"/>
      <c r="B721" s="96"/>
    </row>
    <row r="722" spans="1:2" s="63" customFormat="1" x14ac:dyDescent="0.35">
      <c r="A722" s="62"/>
      <c r="B722" s="96"/>
    </row>
    <row r="723" spans="1:2" s="63" customFormat="1" x14ac:dyDescent="0.35">
      <c r="A723" s="62"/>
      <c r="B723" s="96"/>
    </row>
    <row r="724" spans="1:2" s="63" customFormat="1" x14ac:dyDescent="0.35">
      <c r="A724" s="62"/>
      <c r="B724" s="96"/>
    </row>
    <row r="725" spans="1:2" s="63" customFormat="1" x14ac:dyDescent="0.35">
      <c r="A725" s="62"/>
      <c r="B725" s="96"/>
    </row>
    <row r="726" spans="1:2" s="63" customFormat="1" x14ac:dyDescent="0.35">
      <c r="A726" s="62"/>
      <c r="B726" s="96"/>
    </row>
    <row r="727" spans="1:2" s="63" customFormat="1" x14ac:dyDescent="0.35">
      <c r="A727" s="62"/>
      <c r="B727" s="96"/>
    </row>
    <row r="728" spans="1:2" s="63" customFormat="1" x14ac:dyDescent="0.35">
      <c r="A728" s="62"/>
      <c r="B728" s="96"/>
    </row>
    <row r="729" spans="1:2" s="63" customFormat="1" x14ac:dyDescent="0.35">
      <c r="A729" s="62"/>
      <c r="B729" s="96"/>
    </row>
    <row r="730" spans="1:2" s="63" customFormat="1" x14ac:dyDescent="0.35">
      <c r="A730" s="62"/>
      <c r="B730" s="96"/>
    </row>
    <row r="731" spans="1:2" s="63" customFormat="1" x14ac:dyDescent="0.35">
      <c r="A731" s="62"/>
      <c r="B731" s="96"/>
    </row>
    <row r="732" spans="1:2" s="63" customFormat="1" x14ac:dyDescent="0.35">
      <c r="A732" s="62"/>
      <c r="B732" s="96"/>
    </row>
    <row r="733" spans="1:2" s="63" customFormat="1" x14ac:dyDescent="0.35">
      <c r="A733" s="62"/>
      <c r="B733" s="96"/>
    </row>
    <row r="734" spans="1:2" s="63" customFormat="1" x14ac:dyDescent="0.35">
      <c r="A734" s="62"/>
      <c r="B734" s="96"/>
    </row>
    <row r="735" spans="1:2" s="63" customFormat="1" x14ac:dyDescent="0.35">
      <c r="A735" s="62"/>
      <c r="B735" s="96"/>
    </row>
    <row r="736" spans="1:2" s="63" customFormat="1" x14ac:dyDescent="0.35">
      <c r="A736" s="62"/>
      <c r="B736" s="96"/>
    </row>
    <row r="737" spans="1:2" s="63" customFormat="1" x14ac:dyDescent="0.35">
      <c r="A737" s="62"/>
      <c r="B737" s="96"/>
    </row>
    <row r="738" spans="1:2" s="63" customFormat="1" x14ac:dyDescent="0.35">
      <c r="A738" s="62"/>
      <c r="B738" s="96"/>
    </row>
    <row r="739" spans="1:2" s="63" customFormat="1" x14ac:dyDescent="0.35">
      <c r="A739" s="62"/>
      <c r="B739" s="96"/>
    </row>
    <row r="740" spans="1:2" s="63" customFormat="1" x14ac:dyDescent="0.35">
      <c r="A740" s="62"/>
      <c r="B740" s="96"/>
    </row>
    <row r="741" spans="1:2" s="63" customFormat="1" x14ac:dyDescent="0.35">
      <c r="A741" s="62"/>
      <c r="B741" s="96"/>
    </row>
    <row r="742" spans="1:2" s="63" customFormat="1" x14ac:dyDescent="0.35">
      <c r="A742" s="62"/>
      <c r="B742" s="96"/>
    </row>
    <row r="743" spans="1:2" s="63" customFormat="1" x14ac:dyDescent="0.35">
      <c r="A743" s="62"/>
      <c r="B743" s="96"/>
    </row>
    <row r="744" spans="1:2" s="63" customFormat="1" x14ac:dyDescent="0.35">
      <c r="A744" s="62"/>
      <c r="B744" s="96"/>
    </row>
    <row r="745" spans="1:2" s="63" customFormat="1" x14ac:dyDescent="0.35">
      <c r="A745" s="62"/>
      <c r="B745" s="96"/>
    </row>
    <row r="746" spans="1:2" s="63" customFormat="1" x14ac:dyDescent="0.35">
      <c r="A746" s="62"/>
      <c r="B746" s="96"/>
    </row>
    <row r="747" spans="1:2" s="63" customFormat="1" x14ac:dyDescent="0.35">
      <c r="A747" s="62"/>
      <c r="B747" s="96"/>
    </row>
    <row r="748" spans="1:2" s="63" customFormat="1" x14ac:dyDescent="0.35">
      <c r="A748" s="62"/>
      <c r="B748" s="96"/>
    </row>
    <row r="749" spans="1:2" s="63" customFormat="1" x14ac:dyDescent="0.35">
      <c r="A749" s="62"/>
      <c r="B749" s="96"/>
    </row>
    <row r="750" spans="1:2" s="63" customFormat="1" x14ac:dyDescent="0.35">
      <c r="A750" s="62"/>
      <c r="B750" s="96"/>
    </row>
    <row r="751" spans="1:2" s="63" customFormat="1" x14ac:dyDescent="0.35">
      <c r="A751" s="62"/>
      <c r="B751" s="96"/>
    </row>
    <row r="752" spans="1:2" s="63" customFormat="1" x14ac:dyDescent="0.35">
      <c r="A752" s="62"/>
      <c r="B752" s="96"/>
    </row>
    <row r="753" spans="1:2" s="63" customFormat="1" x14ac:dyDescent="0.35">
      <c r="A753" s="62"/>
      <c r="B753" s="96"/>
    </row>
    <row r="754" spans="1:2" s="63" customFormat="1" x14ac:dyDescent="0.35">
      <c r="A754" s="62"/>
      <c r="B754" s="96"/>
    </row>
    <row r="755" spans="1:2" s="63" customFormat="1" x14ac:dyDescent="0.35">
      <c r="A755" s="62"/>
      <c r="B755" s="96"/>
    </row>
    <row r="756" spans="1:2" s="63" customFormat="1" x14ac:dyDescent="0.35">
      <c r="A756" s="62"/>
      <c r="B756" s="96"/>
    </row>
    <row r="757" spans="1:2" s="63" customFormat="1" x14ac:dyDescent="0.35">
      <c r="A757" s="62"/>
      <c r="B757" s="96"/>
    </row>
    <row r="758" spans="1:2" s="63" customFormat="1" x14ac:dyDescent="0.35">
      <c r="A758" s="62"/>
      <c r="B758" s="96"/>
    </row>
    <row r="759" spans="1:2" s="63" customFormat="1" x14ac:dyDescent="0.35">
      <c r="A759" s="62"/>
      <c r="B759" s="96"/>
    </row>
    <row r="760" spans="1:2" s="63" customFormat="1" x14ac:dyDescent="0.35">
      <c r="A760" s="62"/>
      <c r="B760" s="96"/>
    </row>
    <row r="761" spans="1:2" s="63" customFormat="1" x14ac:dyDescent="0.35">
      <c r="A761" s="62"/>
      <c r="B761" s="96"/>
    </row>
    <row r="762" spans="1:2" s="63" customFormat="1" x14ac:dyDescent="0.35">
      <c r="A762" s="62"/>
      <c r="B762" s="96"/>
    </row>
    <row r="763" spans="1:2" s="63" customFormat="1" x14ac:dyDescent="0.35">
      <c r="A763" s="62"/>
      <c r="B763" s="96"/>
    </row>
    <row r="764" spans="1:2" s="63" customFormat="1" x14ac:dyDescent="0.35">
      <c r="A764" s="62"/>
      <c r="B764" s="96"/>
    </row>
    <row r="765" spans="1:2" s="63" customFormat="1" x14ac:dyDescent="0.35">
      <c r="A765" s="62"/>
      <c r="B765" s="96"/>
    </row>
    <row r="766" spans="1:2" s="63" customFormat="1" x14ac:dyDescent="0.35">
      <c r="A766" s="62"/>
      <c r="B766" s="96"/>
    </row>
    <row r="767" spans="1:2" s="63" customFormat="1" x14ac:dyDescent="0.35">
      <c r="A767" s="62"/>
      <c r="B767" s="96"/>
    </row>
    <row r="768" spans="1:2" s="63" customFormat="1" x14ac:dyDescent="0.35">
      <c r="A768" s="62"/>
      <c r="B768" s="96"/>
    </row>
    <row r="769" spans="1:2" s="63" customFormat="1" x14ac:dyDescent="0.35">
      <c r="A769" s="62"/>
      <c r="B769" s="96"/>
    </row>
    <row r="770" spans="1:2" s="63" customFormat="1" x14ac:dyDescent="0.35">
      <c r="A770" s="62"/>
      <c r="B770" s="96"/>
    </row>
    <row r="771" spans="1:2" s="63" customFormat="1" x14ac:dyDescent="0.35">
      <c r="A771" s="62"/>
      <c r="B771" s="96"/>
    </row>
    <row r="772" spans="1:2" s="63" customFormat="1" x14ac:dyDescent="0.35">
      <c r="A772" s="62"/>
      <c r="B772" s="96"/>
    </row>
    <row r="773" spans="1:2" s="63" customFormat="1" x14ac:dyDescent="0.35">
      <c r="A773" s="62"/>
      <c r="B773" s="96"/>
    </row>
    <row r="774" spans="1:2" s="63" customFormat="1" x14ac:dyDescent="0.35">
      <c r="A774" s="62"/>
      <c r="B774" s="96"/>
    </row>
    <row r="775" spans="1:2" s="63" customFormat="1" x14ac:dyDescent="0.35">
      <c r="A775" s="62"/>
      <c r="B775" s="96"/>
    </row>
    <row r="776" spans="1:2" s="63" customFormat="1" x14ac:dyDescent="0.35">
      <c r="A776" s="62"/>
      <c r="B776" s="96"/>
    </row>
    <row r="777" spans="1:2" s="63" customFormat="1" x14ac:dyDescent="0.35">
      <c r="A777" s="62"/>
      <c r="B777" s="96"/>
    </row>
    <row r="778" spans="1:2" s="63" customFormat="1" x14ac:dyDescent="0.35">
      <c r="A778" s="62"/>
      <c r="B778" s="96"/>
    </row>
    <row r="779" spans="1:2" s="63" customFormat="1" x14ac:dyDescent="0.35">
      <c r="A779" s="62"/>
      <c r="B779" s="96"/>
    </row>
    <row r="780" spans="1:2" s="63" customFormat="1" x14ac:dyDescent="0.35">
      <c r="A780" s="62"/>
      <c r="B780" s="96"/>
    </row>
    <row r="781" spans="1:2" s="63" customFormat="1" x14ac:dyDescent="0.35">
      <c r="A781" s="62"/>
      <c r="B781" s="96"/>
    </row>
    <row r="782" spans="1:2" s="63" customFormat="1" x14ac:dyDescent="0.35">
      <c r="A782" s="62"/>
      <c r="B782" s="96"/>
    </row>
    <row r="783" spans="1:2" s="63" customFormat="1" x14ac:dyDescent="0.35">
      <c r="A783" s="62"/>
      <c r="B783" s="96"/>
    </row>
    <row r="784" spans="1:2" s="63" customFormat="1" x14ac:dyDescent="0.35">
      <c r="A784" s="62"/>
      <c r="B784" s="96"/>
    </row>
    <row r="785" spans="1:2" s="63" customFormat="1" x14ac:dyDescent="0.35">
      <c r="A785" s="62"/>
      <c r="B785" s="96"/>
    </row>
    <row r="786" spans="1:2" s="63" customFormat="1" x14ac:dyDescent="0.35">
      <c r="A786" s="62"/>
      <c r="B786" s="96"/>
    </row>
    <row r="787" spans="1:2" s="63" customFormat="1" x14ac:dyDescent="0.35">
      <c r="A787" s="62"/>
      <c r="B787" s="96"/>
    </row>
    <row r="788" spans="1:2" s="63" customFormat="1" x14ac:dyDescent="0.35">
      <c r="A788" s="62"/>
      <c r="B788" s="96"/>
    </row>
    <row r="789" spans="1:2" s="63" customFormat="1" x14ac:dyDescent="0.35">
      <c r="A789" s="62"/>
      <c r="B789" s="96"/>
    </row>
    <row r="790" spans="1:2" s="63" customFormat="1" x14ac:dyDescent="0.35">
      <c r="A790" s="62"/>
      <c r="B790" s="96"/>
    </row>
    <row r="791" spans="1:2" s="63" customFormat="1" x14ac:dyDescent="0.35">
      <c r="A791" s="62"/>
      <c r="B791" s="96"/>
    </row>
    <row r="792" spans="1:2" s="63" customFormat="1" x14ac:dyDescent="0.35">
      <c r="A792" s="62"/>
      <c r="B792" s="96"/>
    </row>
    <row r="793" spans="1:2" s="63" customFormat="1" x14ac:dyDescent="0.35">
      <c r="A793" s="62"/>
      <c r="B793" s="96"/>
    </row>
    <row r="794" spans="1:2" s="63" customFormat="1" x14ac:dyDescent="0.35">
      <c r="A794" s="62"/>
      <c r="B794" s="96"/>
    </row>
    <row r="795" spans="1:2" s="63" customFormat="1" x14ac:dyDescent="0.35">
      <c r="A795" s="62"/>
      <c r="B795" s="96"/>
    </row>
    <row r="796" spans="1:2" s="63" customFormat="1" x14ac:dyDescent="0.35">
      <c r="A796" s="62"/>
      <c r="B796" s="96"/>
    </row>
    <row r="797" spans="1:2" s="63" customFormat="1" x14ac:dyDescent="0.35">
      <c r="A797" s="62"/>
      <c r="B797" s="96"/>
    </row>
    <row r="798" spans="1:2" s="63" customFormat="1" x14ac:dyDescent="0.35">
      <c r="A798" s="62"/>
      <c r="B798" s="96"/>
    </row>
    <row r="799" spans="1:2" s="63" customFormat="1" x14ac:dyDescent="0.35">
      <c r="A799" s="62"/>
      <c r="B799" s="96"/>
    </row>
    <row r="800" spans="1:2" s="63" customFormat="1" x14ac:dyDescent="0.35">
      <c r="A800" s="62"/>
      <c r="B800" s="96"/>
    </row>
    <row r="801" spans="1:2" s="63" customFormat="1" x14ac:dyDescent="0.35">
      <c r="A801" s="62"/>
      <c r="B801" s="96"/>
    </row>
    <row r="802" spans="1:2" s="63" customFormat="1" x14ac:dyDescent="0.35">
      <c r="A802" s="62"/>
      <c r="B802" s="96"/>
    </row>
    <row r="803" spans="1:2" s="63" customFormat="1" x14ac:dyDescent="0.35">
      <c r="A803" s="62"/>
      <c r="B803" s="96"/>
    </row>
    <row r="804" spans="1:2" s="63" customFormat="1" x14ac:dyDescent="0.35">
      <c r="A804" s="62"/>
      <c r="B804" s="96"/>
    </row>
    <row r="805" spans="1:2" s="63" customFormat="1" x14ac:dyDescent="0.35">
      <c r="A805" s="62"/>
      <c r="B805" s="96"/>
    </row>
    <row r="806" spans="1:2" s="63" customFormat="1" x14ac:dyDescent="0.35">
      <c r="A806" s="62"/>
      <c r="B806" s="96"/>
    </row>
    <row r="807" spans="1:2" s="63" customFormat="1" x14ac:dyDescent="0.35">
      <c r="A807" s="62"/>
      <c r="B807" s="96"/>
    </row>
    <row r="808" spans="1:2" s="63" customFormat="1" x14ac:dyDescent="0.35">
      <c r="A808" s="62"/>
      <c r="B808" s="96"/>
    </row>
    <row r="809" spans="1:2" s="63" customFormat="1" x14ac:dyDescent="0.35">
      <c r="A809" s="62"/>
      <c r="B809" s="96"/>
    </row>
    <row r="810" spans="1:2" s="63" customFormat="1" x14ac:dyDescent="0.35">
      <c r="A810" s="62"/>
      <c r="B810" s="96"/>
    </row>
    <row r="811" spans="1:2" s="63" customFormat="1" x14ac:dyDescent="0.35">
      <c r="A811" s="62"/>
      <c r="B811" s="96"/>
    </row>
    <row r="812" spans="1:2" s="63" customFormat="1" x14ac:dyDescent="0.35">
      <c r="A812" s="62"/>
      <c r="B812" s="96"/>
    </row>
    <row r="813" spans="1:2" s="63" customFormat="1" x14ac:dyDescent="0.35">
      <c r="A813" s="62"/>
      <c r="B813" s="96"/>
    </row>
    <row r="814" spans="1:2" s="63" customFormat="1" x14ac:dyDescent="0.35">
      <c r="A814" s="62"/>
      <c r="B814" s="96"/>
    </row>
    <row r="815" spans="1:2" s="63" customFormat="1" x14ac:dyDescent="0.35">
      <c r="A815" s="62"/>
      <c r="B815" s="96"/>
    </row>
    <row r="816" spans="1:2" s="63" customFormat="1" x14ac:dyDescent="0.35">
      <c r="A816" s="62"/>
      <c r="B816" s="96"/>
    </row>
    <row r="817" spans="1:2" s="63" customFormat="1" x14ac:dyDescent="0.35">
      <c r="A817" s="62"/>
      <c r="B817" s="96"/>
    </row>
    <row r="818" spans="1:2" s="63" customFormat="1" x14ac:dyDescent="0.35">
      <c r="A818" s="62"/>
      <c r="B818" s="96"/>
    </row>
    <row r="819" spans="1:2" s="63" customFormat="1" x14ac:dyDescent="0.35">
      <c r="A819" s="62"/>
      <c r="B819" s="96"/>
    </row>
    <row r="820" spans="1:2" s="63" customFormat="1" x14ac:dyDescent="0.35">
      <c r="A820" s="62"/>
      <c r="B820" s="96"/>
    </row>
    <row r="821" spans="1:2" s="63" customFormat="1" x14ac:dyDescent="0.35">
      <c r="A821" s="62"/>
      <c r="B821" s="96"/>
    </row>
    <row r="822" spans="1:2" s="63" customFormat="1" x14ac:dyDescent="0.35">
      <c r="A822" s="62"/>
      <c r="B822" s="96"/>
    </row>
    <row r="823" spans="1:2" s="63" customFormat="1" x14ac:dyDescent="0.35">
      <c r="A823" s="62"/>
      <c r="B823" s="96"/>
    </row>
    <row r="824" spans="1:2" s="63" customFormat="1" x14ac:dyDescent="0.35">
      <c r="A824" s="62"/>
      <c r="B824" s="96"/>
    </row>
    <row r="825" spans="1:2" s="63" customFormat="1" x14ac:dyDescent="0.35">
      <c r="A825" s="62"/>
      <c r="B825" s="96"/>
    </row>
    <row r="826" spans="1:2" s="63" customFormat="1" x14ac:dyDescent="0.35">
      <c r="A826" s="62"/>
      <c r="B826" s="96"/>
    </row>
    <row r="827" spans="1:2" s="63" customFormat="1" x14ac:dyDescent="0.35">
      <c r="A827" s="62"/>
      <c r="B827" s="96"/>
    </row>
    <row r="828" spans="1:2" s="63" customFormat="1" x14ac:dyDescent="0.35">
      <c r="A828" s="62"/>
      <c r="B828" s="96"/>
    </row>
    <row r="829" spans="1:2" s="63" customFormat="1" x14ac:dyDescent="0.35">
      <c r="A829" s="62"/>
      <c r="B829" s="96"/>
    </row>
    <row r="830" spans="1:2" s="63" customFormat="1" x14ac:dyDescent="0.35">
      <c r="A830" s="62"/>
      <c r="B830" s="96"/>
    </row>
    <row r="831" spans="1:2" s="63" customFormat="1" x14ac:dyDescent="0.35">
      <c r="A831" s="62"/>
      <c r="B831" s="96"/>
    </row>
    <row r="832" spans="1:2" s="63" customFormat="1" x14ac:dyDescent="0.35">
      <c r="A832" s="62"/>
      <c r="B832" s="96"/>
    </row>
    <row r="833" spans="1:2" s="63" customFormat="1" x14ac:dyDescent="0.35">
      <c r="A833" s="62"/>
      <c r="B833" s="96"/>
    </row>
    <row r="834" spans="1:2" s="63" customFormat="1" x14ac:dyDescent="0.35">
      <c r="A834" s="62"/>
      <c r="B834" s="96"/>
    </row>
    <row r="835" spans="1:2" s="63" customFormat="1" x14ac:dyDescent="0.35">
      <c r="A835" s="62"/>
      <c r="B835" s="96"/>
    </row>
    <row r="836" spans="1:2" s="63" customFormat="1" x14ac:dyDescent="0.35">
      <c r="A836" s="62"/>
      <c r="B836" s="96"/>
    </row>
    <row r="837" spans="1:2" s="63" customFormat="1" x14ac:dyDescent="0.35">
      <c r="A837" s="62"/>
      <c r="B837" s="96"/>
    </row>
    <row r="838" spans="1:2" s="63" customFormat="1" x14ac:dyDescent="0.35">
      <c r="A838" s="62"/>
      <c r="B838" s="96"/>
    </row>
    <row r="839" spans="1:2" s="63" customFormat="1" x14ac:dyDescent="0.35">
      <c r="A839" s="62"/>
      <c r="B839" s="96"/>
    </row>
    <row r="840" spans="1:2" s="63" customFormat="1" x14ac:dyDescent="0.35">
      <c r="A840" s="62"/>
      <c r="B840" s="96"/>
    </row>
    <row r="841" spans="1:2" s="63" customFormat="1" x14ac:dyDescent="0.35">
      <c r="A841" s="62"/>
      <c r="B841" s="96"/>
    </row>
    <row r="842" spans="1:2" s="63" customFormat="1" x14ac:dyDescent="0.35">
      <c r="A842" s="62"/>
      <c r="B842" s="96"/>
    </row>
    <row r="843" spans="1:2" s="63" customFormat="1" x14ac:dyDescent="0.35">
      <c r="A843" s="62"/>
      <c r="B843" s="96"/>
    </row>
    <row r="844" spans="1:2" s="63" customFormat="1" x14ac:dyDescent="0.35">
      <c r="A844" s="62"/>
      <c r="B844" s="96"/>
    </row>
    <row r="845" spans="1:2" s="63" customFormat="1" x14ac:dyDescent="0.35">
      <c r="A845" s="62"/>
      <c r="B845" s="96"/>
    </row>
    <row r="846" spans="1:2" s="63" customFormat="1" x14ac:dyDescent="0.35">
      <c r="A846" s="62"/>
      <c r="B846" s="96"/>
    </row>
    <row r="847" spans="1:2" s="63" customFormat="1" x14ac:dyDescent="0.35">
      <c r="A847" s="62"/>
      <c r="B847" s="96"/>
    </row>
    <row r="848" spans="1:2" s="63" customFormat="1" x14ac:dyDescent="0.35">
      <c r="A848" s="62"/>
      <c r="B848" s="96"/>
    </row>
    <row r="849" spans="1:2" s="63" customFormat="1" x14ac:dyDescent="0.35">
      <c r="A849" s="62"/>
      <c r="B849" s="96"/>
    </row>
    <row r="850" spans="1:2" s="63" customFormat="1" x14ac:dyDescent="0.35">
      <c r="A850" s="62"/>
      <c r="B850" s="96"/>
    </row>
    <row r="851" spans="1:2" s="63" customFormat="1" x14ac:dyDescent="0.35">
      <c r="A851" s="62"/>
      <c r="B851" s="96"/>
    </row>
    <row r="852" spans="1:2" s="63" customFormat="1" x14ac:dyDescent="0.35">
      <c r="A852" s="62"/>
      <c r="B852" s="96"/>
    </row>
    <row r="853" spans="1:2" s="63" customFormat="1" x14ac:dyDescent="0.35">
      <c r="A853" s="62"/>
      <c r="B853" s="96"/>
    </row>
    <row r="854" spans="1:2" s="63" customFormat="1" x14ac:dyDescent="0.35">
      <c r="A854" s="62"/>
      <c r="B854" s="96"/>
    </row>
    <row r="855" spans="1:2" s="63" customFormat="1" x14ac:dyDescent="0.35">
      <c r="A855" s="62"/>
      <c r="B855" s="96"/>
    </row>
    <row r="856" spans="1:2" s="63" customFormat="1" x14ac:dyDescent="0.35">
      <c r="A856" s="62"/>
      <c r="B856" s="96"/>
    </row>
    <row r="857" spans="1:2" s="63" customFormat="1" x14ac:dyDescent="0.35">
      <c r="A857" s="62"/>
      <c r="B857" s="96"/>
    </row>
    <row r="858" spans="1:2" s="63" customFormat="1" x14ac:dyDescent="0.35">
      <c r="A858" s="62"/>
      <c r="B858" s="96"/>
    </row>
    <row r="859" spans="1:2" s="63" customFormat="1" x14ac:dyDescent="0.35">
      <c r="A859" s="62"/>
      <c r="B859" s="96"/>
    </row>
    <row r="860" spans="1:2" s="63" customFormat="1" x14ac:dyDescent="0.35">
      <c r="A860" s="62"/>
      <c r="B860" s="96"/>
    </row>
    <row r="861" spans="1:2" s="63" customFormat="1" x14ac:dyDescent="0.35">
      <c r="A861" s="62"/>
      <c r="B861" s="96"/>
    </row>
    <row r="862" spans="1:2" s="63" customFormat="1" x14ac:dyDescent="0.35">
      <c r="A862" s="62"/>
      <c r="B862" s="96"/>
    </row>
    <row r="863" spans="1:2" s="63" customFormat="1" x14ac:dyDescent="0.35">
      <c r="A863" s="62"/>
      <c r="B863" s="96"/>
    </row>
    <row r="864" spans="1:2" s="63" customFormat="1" x14ac:dyDescent="0.35">
      <c r="A864" s="62"/>
      <c r="B864" s="96"/>
    </row>
    <row r="865" spans="1:2" s="63" customFormat="1" x14ac:dyDescent="0.35">
      <c r="A865" s="62"/>
      <c r="B865" s="96"/>
    </row>
    <row r="866" spans="1:2" s="63" customFormat="1" x14ac:dyDescent="0.35">
      <c r="A866" s="62"/>
      <c r="B866" s="96"/>
    </row>
    <row r="867" spans="1:2" s="63" customFormat="1" x14ac:dyDescent="0.35">
      <c r="A867" s="62"/>
      <c r="B867" s="96"/>
    </row>
    <row r="868" spans="1:2" s="63" customFormat="1" x14ac:dyDescent="0.35">
      <c r="A868" s="62"/>
      <c r="B868" s="96"/>
    </row>
    <row r="869" spans="1:2" s="63" customFormat="1" x14ac:dyDescent="0.35">
      <c r="A869" s="62"/>
      <c r="B869" s="96"/>
    </row>
    <row r="870" spans="1:2" s="63" customFormat="1" x14ac:dyDescent="0.35">
      <c r="A870" s="62"/>
      <c r="B870" s="96"/>
    </row>
    <row r="871" spans="1:2" s="63" customFormat="1" x14ac:dyDescent="0.35">
      <c r="A871" s="62"/>
      <c r="B871" s="96"/>
    </row>
    <row r="872" spans="1:2" s="63" customFormat="1" x14ac:dyDescent="0.35">
      <c r="A872" s="62"/>
      <c r="B872" s="96"/>
    </row>
    <row r="873" spans="1:2" s="63" customFormat="1" x14ac:dyDescent="0.35">
      <c r="A873" s="62"/>
      <c r="B873" s="96"/>
    </row>
    <row r="874" spans="1:2" s="63" customFormat="1" x14ac:dyDescent="0.35">
      <c r="A874" s="62"/>
      <c r="B874" s="96"/>
    </row>
    <row r="875" spans="1:2" s="63" customFormat="1" x14ac:dyDescent="0.35">
      <c r="A875" s="62"/>
      <c r="B875" s="96"/>
    </row>
    <row r="876" spans="1:2" s="63" customFormat="1" x14ac:dyDescent="0.35">
      <c r="A876" s="62"/>
      <c r="B876" s="96"/>
    </row>
    <row r="877" spans="1:2" s="63" customFormat="1" x14ac:dyDescent="0.35">
      <c r="A877" s="62"/>
      <c r="B877" s="96"/>
    </row>
    <row r="878" spans="1:2" s="63" customFormat="1" x14ac:dyDescent="0.35">
      <c r="A878" s="62"/>
      <c r="B878" s="96"/>
    </row>
    <row r="879" spans="1:2" s="63" customFormat="1" x14ac:dyDescent="0.35">
      <c r="A879" s="62"/>
      <c r="B879" s="96"/>
    </row>
    <row r="880" spans="1:2" s="63" customFormat="1" x14ac:dyDescent="0.35">
      <c r="A880" s="62"/>
      <c r="B880" s="96"/>
    </row>
    <row r="881" spans="1:2" s="63" customFormat="1" x14ac:dyDescent="0.35">
      <c r="A881" s="62"/>
      <c r="B881" s="96"/>
    </row>
    <row r="882" spans="1:2" s="63" customFormat="1" x14ac:dyDescent="0.35">
      <c r="A882" s="62"/>
      <c r="B882" s="96"/>
    </row>
    <row r="883" spans="1:2" s="63" customFormat="1" x14ac:dyDescent="0.35">
      <c r="A883" s="62"/>
      <c r="B883" s="96"/>
    </row>
    <row r="884" spans="1:2" s="63" customFormat="1" x14ac:dyDescent="0.35">
      <c r="A884" s="62"/>
      <c r="B884" s="96"/>
    </row>
    <row r="885" spans="1:2" s="63" customFormat="1" x14ac:dyDescent="0.35">
      <c r="A885" s="62"/>
      <c r="B885" s="96"/>
    </row>
    <row r="886" spans="1:2" s="63" customFormat="1" x14ac:dyDescent="0.35">
      <c r="A886" s="62"/>
      <c r="B886" s="96"/>
    </row>
    <row r="887" spans="1:2" s="63" customFormat="1" x14ac:dyDescent="0.35">
      <c r="A887" s="62"/>
      <c r="B887" s="96"/>
    </row>
    <row r="888" spans="1:2" s="63" customFormat="1" x14ac:dyDescent="0.35">
      <c r="A888" s="62"/>
      <c r="B888" s="96"/>
    </row>
    <row r="889" spans="1:2" s="63" customFormat="1" x14ac:dyDescent="0.35">
      <c r="A889" s="62"/>
      <c r="B889" s="96"/>
    </row>
    <row r="890" spans="1:2" s="63" customFormat="1" x14ac:dyDescent="0.35">
      <c r="A890" s="62"/>
      <c r="B890" s="96"/>
    </row>
    <row r="891" spans="1:2" s="63" customFormat="1" x14ac:dyDescent="0.35">
      <c r="A891" s="62"/>
      <c r="B891" s="96"/>
    </row>
    <row r="892" spans="1:2" s="63" customFormat="1" x14ac:dyDescent="0.35">
      <c r="A892" s="62"/>
      <c r="B892" s="96"/>
    </row>
    <row r="893" spans="1:2" s="63" customFormat="1" x14ac:dyDescent="0.35">
      <c r="A893" s="62"/>
      <c r="B893" s="96"/>
    </row>
    <row r="894" spans="1:2" s="63" customFormat="1" x14ac:dyDescent="0.35">
      <c r="A894" s="62"/>
      <c r="B894" s="96"/>
    </row>
    <row r="895" spans="1:2" s="63" customFormat="1" x14ac:dyDescent="0.35">
      <c r="A895" s="62"/>
      <c r="B895" s="96"/>
    </row>
    <row r="896" spans="1:2" s="63" customFormat="1" x14ac:dyDescent="0.35">
      <c r="A896" s="62"/>
      <c r="B896" s="96"/>
    </row>
    <row r="897" spans="1:2" s="63" customFormat="1" x14ac:dyDescent="0.35">
      <c r="A897" s="62"/>
      <c r="B897" s="96"/>
    </row>
    <row r="898" spans="1:2" s="63" customFormat="1" x14ac:dyDescent="0.35">
      <c r="A898" s="62"/>
      <c r="B898" s="96"/>
    </row>
    <row r="899" spans="1:2" s="63" customFormat="1" x14ac:dyDescent="0.35">
      <c r="A899" s="62"/>
      <c r="B899" s="96"/>
    </row>
    <row r="900" spans="1:2" s="63" customFormat="1" x14ac:dyDescent="0.35">
      <c r="A900" s="62"/>
      <c r="B900" s="96"/>
    </row>
    <row r="901" spans="1:2" s="63" customFormat="1" x14ac:dyDescent="0.35">
      <c r="A901" s="62"/>
      <c r="B901" s="96"/>
    </row>
    <row r="902" spans="1:2" s="63" customFormat="1" x14ac:dyDescent="0.35">
      <c r="A902" s="62"/>
      <c r="B902" s="96"/>
    </row>
    <row r="903" spans="1:2" s="63" customFormat="1" x14ac:dyDescent="0.35">
      <c r="A903" s="62"/>
      <c r="B903" s="96"/>
    </row>
    <row r="904" spans="1:2" s="63" customFormat="1" x14ac:dyDescent="0.35">
      <c r="A904" s="62"/>
      <c r="B904" s="96"/>
    </row>
    <row r="905" spans="1:2" s="63" customFormat="1" x14ac:dyDescent="0.35">
      <c r="A905" s="62"/>
      <c r="B905" s="96"/>
    </row>
    <row r="906" spans="1:2" s="63" customFormat="1" x14ac:dyDescent="0.35">
      <c r="A906" s="62"/>
      <c r="B906" s="96"/>
    </row>
    <row r="907" spans="1:2" s="63" customFormat="1" x14ac:dyDescent="0.35">
      <c r="A907" s="62"/>
      <c r="B907" s="96"/>
    </row>
    <row r="908" spans="1:2" s="63" customFormat="1" x14ac:dyDescent="0.35">
      <c r="A908" s="62"/>
      <c r="B908" s="96"/>
    </row>
    <row r="909" spans="1:2" s="63" customFormat="1" x14ac:dyDescent="0.35">
      <c r="A909" s="62"/>
      <c r="B909" s="96"/>
    </row>
    <row r="910" spans="1:2" s="63" customFormat="1" x14ac:dyDescent="0.35">
      <c r="A910" s="62"/>
      <c r="B910" s="96"/>
    </row>
    <row r="911" spans="1:2" s="63" customFormat="1" x14ac:dyDescent="0.35">
      <c r="A911" s="62"/>
      <c r="B911" s="96"/>
    </row>
    <row r="912" spans="1:2" s="63" customFormat="1" x14ac:dyDescent="0.35">
      <c r="A912" s="62"/>
      <c r="B912" s="96"/>
    </row>
    <row r="913" spans="1:2" s="63" customFormat="1" x14ac:dyDescent="0.35">
      <c r="A913" s="62"/>
      <c r="B913" s="96"/>
    </row>
    <row r="914" spans="1:2" s="63" customFormat="1" x14ac:dyDescent="0.35">
      <c r="A914" s="62"/>
      <c r="B914" s="96"/>
    </row>
    <row r="915" spans="1:2" s="63" customFormat="1" x14ac:dyDescent="0.35">
      <c r="A915" s="62"/>
      <c r="B915" s="96"/>
    </row>
    <row r="916" spans="1:2" s="63" customFormat="1" x14ac:dyDescent="0.35">
      <c r="A916" s="62"/>
      <c r="B916" s="96"/>
    </row>
    <row r="917" spans="1:2" s="63" customFormat="1" x14ac:dyDescent="0.35">
      <c r="A917" s="62"/>
      <c r="B917" s="96"/>
    </row>
    <row r="918" spans="1:2" s="63" customFormat="1" x14ac:dyDescent="0.35">
      <c r="A918" s="62"/>
      <c r="B918" s="96"/>
    </row>
    <row r="919" spans="1:2" s="63" customFormat="1" x14ac:dyDescent="0.35">
      <c r="A919" s="62"/>
      <c r="B919" s="96"/>
    </row>
    <row r="920" spans="1:2" s="63" customFormat="1" x14ac:dyDescent="0.35">
      <c r="A920" s="62"/>
      <c r="B920" s="96"/>
    </row>
    <row r="921" spans="1:2" s="63" customFormat="1" x14ac:dyDescent="0.35">
      <c r="A921" s="62"/>
      <c r="B921" s="96"/>
    </row>
    <row r="922" spans="1:2" s="63" customFormat="1" x14ac:dyDescent="0.35">
      <c r="A922" s="62"/>
      <c r="B922" s="96"/>
    </row>
    <row r="923" spans="1:2" s="63" customFormat="1" x14ac:dyDescent="0.35">
      <c r="A923" s="62"/>
      <c r="B923" s="96"/>
    </row>
    <row r="924" spans="1:2" s="63" customFormat="1" x14ac:dyDescent="0.35">
      <c r="A924" s="62"/>
      <c r="B924" s="96"/>
    </row>
    <row r="925" spans="1:2" s="63" customFormat="1" x14ac:dyDescent="0.35">
      <c r="A925" s="62"/>
      <c r="B925" s="96"/>
    </row>
    <row r="926" spans="1:2" s="63" customFormat="1" x14ac:dyDescent="0.35">
      <c r="A926" s="62"/>
      <c r="B926" s="96"/>
    </row>
    <row r="927" spans="1:2" s="63" customFormat="1" x14ac:dyDescent="0.35">
      <c r="A927" s="62"/>
      <c r="B927" s="96"/>
    </row>
    <row r="928" spans="1:2" s="63" customFormat="1" x14ac:dyDescent="0.35">
      <c r="A928" s="62"/>
      <c r="B928" s="96"/>
    </row>
    <row r="929" spans="1:2" s="63" customFormat="1" x14ac:dyDescent="0.35">
      <c r="A929" s="62"/>
      <c r="B929" s="96"/>
    </row>
    <row r="930" spans="1:2" s="63" customFormat="1" x14ac:dyDescent="0.35">
      <c r="A930" s="62"/>
      <c r="B930" s="96"/>
    </row>
    <row r="931" spans="1:2" s="63" customFormat="1" x14ac:dyDescent="0.35">
      <c r="A931" s="62"/>
      <c r="B931" s="96"/>
    </row>
    <row r="932" spans="1:2" s="63" customFormat="1" x14ac:dyDescent="0.35">
      <c r="A932" s="62"/>
      <c r="B932" s="96"/>
    </row>
    <row r="933" spans="1:2" s="63" customFormat="1" x14ac:dyDescent="0.35">
      <c r="A933" s="62"/>
      <c r="B933" s="96"/>
    </row>
    <row r="934" spans="1:2" s="63" customFormat="1" x14ac:dyDescent="0.35">
      <c r="A934" s="62"/>
      <c r="B934" s="96"/>
    </row>
    <row r="935" spans="1:2" s="63" customFormat="1" x14ac:dyDescent="0.35">
      <c r="A935" s="62"/>
      <c r="B935" s="96"/>
    </row>
    <row r="936" spans="1:2" s="63" customFormat="1" x14ac:dyDescent="0.35">
      <c r="A936" s="62"/>
      <c r="B936" s="96"/>
    </row>
    <row r="937" spans="1:2" s="63" customFormat="1" x14ac:dyDescent="0.35">
      <c r="A937" s="62"/>
      <c r="B937" s="96"/>
    </row>
    <row r="938" spans="1:2" s="63" customFormat="1" x14ac:dyDescent="0.35">
      <c r="A938" s="62"/>
      <c r="B938" s="96"/>
    </row>
    <row r="939" spans="1:2" s="63" customFormat="1" x14ac:dyDescent="0.35">
      <c r="A939" s="62"/>
      <c r="B939" s="96"/>
    </row>
    <row r="940" spans="1:2" s="63" customFormat="1" x14ac:dyDescent="0.35">
      <c r="A940" s="62"/>
      <c r="B940" s="96"/>
    </row>
    <row r="941" spans="1:2" s="63" customFormat="1" x14ac:dyDescent="0.35">
      <c r="A941" s="62"/>
      <c r="B941" s="96"/>
    </row>
    <row r="942" spans="1:2" s="63" customFormat="1" x14ac:dyDescent="0.35">
      <c r="A942" s="62"/>
      <c r="B942" s="96"/>
    </row>
    <row r="943" spans="1:2" s="63" customFormat="1" x14ac:dyDescent="0.35">
      <c r="A943" s="62"/>
      <c r="B943" s="96"/>
    </row>
    <row r="944" spans="1:2" s="63" customFormat="1" x14ac:dyDescent="0.35">
      <c r="A944" s="62"/>
      <c r="B944" s="96"/>
    </row>
    <row r="945" spans="1:2" s="63" customFormat="1" x14ac:dyDescent="0.35">
      <c r="A945" s="62"/>
      <c r="B945" s="96"/>
    </row>
    <row r="946" spans="1:2" s="63" customFormat="1" x14ac:dyDescent="0.35">
      <c r="A946" s="62"/>
      <c r="B946" s="96"/>
    </row>
    <row r="947" spans="1:2" s="63" customFormat="1" x14ac:dyDescent="0.35">
      <c r="A947" s="62"/>
      <c r="B947" s="96"/>
    </row>
    <row r="948" spans="1:2" s="63" customFormat="1" x14ac:dyDescent="0.35">
      <c r="A948" s="62"/>
      <c r="B948" s="96"/>
    </row>
    <row r="949" spans="1:2" s="63" customFormat="1" x14ac:dyDescent="0.35">
      <c r="A949" s="62"/>
      <c r="B949" s="96"/>
    </row>
    <row r="950" spans="1:2" s="63" customFormat="1" x14ac:dyDescent="0.35">
      <c r="A950" s="62"/>
      <c r="B950" s="96"/>
    </row>
    <row r="951" spans="1:2" s="63" customFormat="1" x14ac:dyDescent="0.35">
      <c r="A951" s="62"/>
      <c r="B951" s="96"/>
    </row>
    <row r="952" spans="1:2" s="63" customFormat="1" x14ac:dyDescent="0.35">
      <c r="A952" s="62"/>
      <c r="B952" s="96"/>
    </row>
    <row r="953" spans="1:2" s="63" customFormat="1" x14ac:dyDescent="0.35">
      <c r="A953" s="62"/>
      <c r="B953" s="96"/>
    </row>
    <row r="954" spans="1:2" s="63" customFormat="1" x14ac:dyDescent="0.35">
      <c r="A954" s="62"/>
      <c r="B954" s="96"/>
    </row>
    <row r="955" spans="1:2" s="63" customFormat="1" x14ac:dyDescent="0.35">
      <c r="A955" s="62"/>
      <c r="B955" s="96"/>
    </row>
    <row r="956" spans="1:2" s="63" customFormat="1" x14ac:dyDescent="0.35">
      <c r="A956" s="62"/>
      <c r="B956" s="96"/>
    </row>
    <row r="957" spans="1:2" s="63" customFormat="1" x14ac:dyDescent="0.35">
      <c r="A957" s="62"/>
      <c r="B957" s="96"/>
    </row>
    <row r="958" spans="1:2" s="63" customFormat="1" x14ac:dyDescent="0.35">
      <c r="A958" s="62"/>
      <c r="B958" s="96"/>
    </row>
    <row r="959" spans="1:2" s="63" customFormat="1" x14ac:dyDescent="0.35">
      <c r="A959" s="62"/>
      <c r="B959" s="96"/>
    </row>
    <row r="960" spans="1:2" s="63" customFormat="1" x14ac:dyDescent="0.35">
      <c r="A960" s="62"/>
      <c r="B960" s="96"/>
    </row>
    <row r="961" spans="1:2" s="63" customFormat="1" x14ac:dyDescent="0.35">
      <c r="A961" s="62"/>
      <c r="B961" s="96"/>
    </row>
    <row r="962" spans="1:2" s="63" customFormat="1" x14ac:dyDescent="0.35">
      <c r="A962" s="62"/>
      <c r="B962" s="96"/>
    </row>
    <row r="963" spans="1:2" s="63" customFormat="1" x14ac:dyDescent="0.35">
      <c r="A963" s="62"/>
      <c r="B963" s="96"/>
    </row>
    <row r="964" spans="1:2" s="63" customFormat="1" x14ac:dyDescent="0.35">
      <c r="A964" s="62"/>
      <c r="B964" s="96"/>
    </row>
    <row r="965" spans="1:2" s="63" customFormat="1" x14ac:dyDescent="0.35">
      <c r="A965" s="62"/>
      <c r="B965" s="96"/>
    </row>
    <row r="966" spans="1:2" s="63" customFormat="1" x14ac:dyDescent="0.35">
      <c r="A966" s="62"/>
      <c r="B966" s="96"/>
    </row>
    <row r="967" spans="1:2" s="63" customFormat="1" x14ac:dyDescent="0.35">
      <c r="A967" s="62"/>
      <c r="B967" s="96"/>
    </row>
    <row r="968" spans="1:2" s="63" customFormat="1" x14ac:dyDescent="0.35">
      <c r="A968" s="62"/>
      <c r="B968" s="96"/>
    </row>
    <row r="969" spans="1:2" s="63" customFormat="1" x14ac:dyDescent="0.35">
      <c r="A969" s="62"/>
      <c r="B969" s="96"/>
    </row>
    <row r="970" spans="1:2" s="63" customFormat="1" x14ac:dyDescent="0.35">
      <c r="A970" s="62"/>
      <c r="B970" s="96"/>
    </row>
    <row r="971" spans="1:2" s="63" customFormat="1" x14ac:dyDescent="0.35">
      <c r="A971" s="62"/>
      <c r="B971" s="96"/>
    </row>
    <row r="972" spans="1:2" s="63" customFormat="1" x14ac:dyDescent="0.35">
      <c r="A972" s="62"/>
      <c r="B972" s="96"/>
    </row>
    <row r="973" spans="1:2" s="63" customFormat="1" x14ac:dyDescent="0.35">
      <c r="A973" s="62"/>
      <c r="B973" s="96"/>
    </row>
    <row r="974" spans="1:2" s="63" customFormat="1" x14ac:dyDescent="0.35">
      <c r="A974" s="62"/>
      <c r="B974" s="96"/>
    </row>
    <row r="975" spans="1:2" s="63" customFormat="1" x14ac:dyDescent="0.35">
      <c r="A975" s="62"/>
      <c r="B975" s="96"/>
    </row>
    <row r="976" spans="1:2" s="63" customFormat="1" x14ac:dyDescent="0.35">
      <c r="A976" s="62"/>
      <c r="B976" s="96"/>
    </row>
    <row r="977" spans="1:2" s="63" customFormat="1" x14ac:dyDescent="0.35">
      <c r="A977" s="62"/>
      <c r="B977" s="96"/>
    </row>
    <row r="978" spans="1:2" s="63" customFormat="1" x14ac:dyDescent="0.35">
      <c r="A978" s="62"/>
      <c r="B978" s="96"/>
    </row>
    <row r="979" spans="1:2" s="63" customFormat="1" x14ac:dyDescent="0.35">
      <c r="A979" s="62"/>
      <c r="B979" s="96"/>
    </row>
    <row r="980" spans="1:2" s="63" customFormat="1" x14ac:dyDescent="0.35">
      <c r="A980" s="62"/>
      <c r="B980" s="96"/>
    </row>
    <row r="981" spans="1:2" s="63" customFormat="1" x14ac:dyDescent="0.35">
      <c r="A981" s="62"/>
      <c r="B981" s="96"/>
    </row>
    <row r="982" spans="1:2" s="63" customFormat="1" x14ac:dyDescent="0.35">
      <c r="A982" s="62"/>
      <c r="B982" s="96"/>
    </row>
    <row r="983" spans="1:2" s="63" customFormat="1" x14ac:dyDescent="0.35">
      <c r="A983" s="62"/>
      <c r="B983" s="96"/>
    </row>
    <row r="984" spans="1:2" s="63" customFormat="1" x14ac:dyDescent="0.35">
      <c r="A984" s="62"/>
      <c r="B984" s="96"/>
    </row>
    <row r="985" spans="1:2" s="63" customFormat="1" x14ac:dyDescent="0.35">
      <c r="A985" s="62"/>
      <c r="B985" s="96"/>
    </row>
    <row r="986" spans="1:2" s="63" customFormat="1" x14ac:dyDescent="0.35">
      <c r="A986" s="62"/>
      <c r="B986" s="96"/>
    </row>
    <row r="987" spans="1:2" s="63" customFormat="1" x14ac:dyDescent="0.35">
      <c r="A987" s="62"/>
      <c r="B987" s="96"/>
    </row>
    <row r="988" spans="1:2" s="63" customFormat="1" x14ac:dyDescent="0.35">
      <c r="A988" s="62"/>
      <c r="B988" s="96"/>
    </row>
    <row r="989" spans="1:2" s="63" customFormat="1" x14ac:dyDescent="0.35">
      <c r="A989" s="62"/>
      <c r="B989" s="96"/>
    </row>
    <row r="990" spans="1:2" s="63" customFormat="1" x14ac:dyDescent="0.35">
      <c r="A990" s="62"/>
      <c r="B990" s="96"/>
    </row>
    <row r="991" spans="1:2" s="63" customFormat="1" x14ac:dyDescent="0.35">
      <c r="A991" s="62"/>
      <c r="B991" s="96"/>
    </row>
    <row r="992" spans="1:2" s="63" customFormat="1" x14ac:dyDescent="0.35">
      <c r="A992" s="62"/>
      <c r="B992" s="96"/>
    </row>
    <row r="993" spans="1:2" s="63" customFormat="1" x14ac:dyDescent="0.35">
      <c r="A993" s="62"/>
      <c r="B993" s="96"/>
    </row>
    <row r="994" spans="1:2" s="63" customFormat="1" x14ac:dyDescent="0.35">
      <c r="A994" s="62"/>
      <c r="B994" s="96"/>
    </row>
    <row r="995" spans="1:2" s="63" customFormat="1" x14ac:dyDescent="0.35">
      <c r="A995" s="62"/>
      <c r="B995" s="96"/>
    </row>
    <row r="996" spans="1:2" s="63" customFormat="1" x14ac:dyDescent="0.35">
      <c r="A996" s="62"/>
      <c r="B996" s="96"/>
    </row>
    <row r="997" spans="1:2" s="63" customFormat="1" x14ac:dyDescent="0.35">
      <c r="A997" s="62"/>
      <c r="B997" s="96"/>
    </row>
    <row r="998" spans="1:2" s="63" customFormat="1" x14ac:dyDescent="0.35">
      <c r="A998" s="62"/>
      <c r="B998" s="96"/>
    </row>
    <row r="999" spans="1:2" s="63" customFormat="1" x14ac:dyDescent="0.35">
      <c r="A999" s="62"/>
      <c r="B999" s="96"/>
    </row>
    <row r="1000" spans="1:2" s="63" customFormat="1" x14ac:dyDescent="0.35">
      <c r="A1000" s="62"/>
      <c r="B1000" s="96"/>
    </row>
    <row r="1001" spans="1:2" s="63" customFormat="1" x14ac:dyDescent="0.35">
      <c r="A1001" s="62"/>
      <c r="B1001" s="96"/>
    </row>
    <row r="1002" spans="1:2" s="63" customFormat="1" x14ac:dyDescent="0.35">
      <c r="A1002" s="62"/>
      <c r="B1002" s="96"/>
    </row>
    <row r="1003" spans="1:2" s="63" customFormat="1" x14ac:dyDescent="0.35">
      <c r="A1003" s="62"/>
      <c r="B1003" s="96"/>
    </row>
    <row r="1004" spans="1:2" s="63" customFormat="1" x14ac:dyDescent="0.35">
      <c r="A1004" s="62"/>
      <c r="B1004" s="96"/>
    </row>
    <row r="1005" spans="1:2" s="63" customFormat="1" x14ac:dyDescent="0.35">
      <c r="A1005" s="62"/>
      <c r="B1005" s="96"/>
    </row>
    <row r="1006" spans="1:2" s="63" customFormat="1" x14ac:dyDescent="0.35">
      <c r="A1006" s="62"/>
      <c r="B1006" s="96"/>
    </row>
    <row r="1007" spans="1:2" s="63" customFormat="1" x14ac:dyDescent="0.35">
      <c r="A1007" s="62"/>
      <c r="B1007" s="96"/>
    </row>
    <row r="1008" spans="1:2" s="63" customFormat="1" x14ac:dyDescent="0.35">
      <c r="A1008" s="62"/>
      <c r="B1008" s="96"/>
    </row>
    <row r="1009" spans="1:2" s="63" customFormat="1" x14ac:dyDescent="0.35">
      <c r="A1009" s="62"/>
      <c r="B1009" s="96"/>
    </row>
    <row r="1010" spans="1:2" s="63" customFormat="1" x14ac:dyDescent="0.35">
      <c r="A1010" s="62"/>
      <c r="B1010" s="96"/>
    </row>
    <row r="1011" spans="1:2" s="63" customFormat="1" x14ac:dyDescent="0.35">
      <c r="A1011" s="62"/>
      <c r="B1011" s="96"/>
    </row>
    <row r="1012" spans="1:2" s="63" customFormat="1" x14ac:dyDescent="0.35">
      <c r="A1012" s="62"/>
      <c r="B1012" s="96"/>
    </row>
    <row r="1013" spans="1:2" s="63" customFormat="1" x14ac:dyDescent="0.35">
      <c r="A1013" s="62"/>
      <c r="B1013" s="96"/>
    </row>
    <row r="1014" spans="1:2" s="63" customFormat="1" x14ac:dyDescent="0.35">
      <c r="A1014" s="62"/>
      <c r="B1014" s="96"/>
    </row>
    <row r="1015" spans="1:2" s="63" customFormat="1" x14ac:dyDescent="0.35">
      <c r="A1015" s="62"/>
      <c r="B1015" s="96"/>
    </row>
    <row r="1016" spans="1:2" s="63" customFormat="1" x14ac:dyDescent="0.35">
      <c r="A1016" s="62"/>
      <c r="B1016" s="96"/>
    </row>
    <row r="1017" spans="1:2" s="63" customFormat="1" x14ac:dyDescent="0.35">
      <c r="A1017" s="62"/>
      <c r="B1017" s="96"/>
    </row>
    <row r="1018" spans="1:2" s="63" customFormat="1" x14ac:dyDescent="0.35">
      <c r="A1018" s="62"/>
      <c r="B1018" s="96"/>
    </row>
    <row r="1019" spans="1:2" s="63" customFormat="1" x14ac:dyDescent="0.35">
      <c r="A1019" s="62"/>
      <c r="B1019" s="96"/>
    </row>
    <row r="1020" spans="1:2" s="63" customFormat="1" x14ac:dyDescent="0.35">
      <c r="A1020" s="62"/>
      <c r="B1020" s="96"/>
    </row>
    <row r="1021" spans="1:2" s="63" customFormat="1" x14ac:dyDescent="0.35">
      <c r="A1021" s="62"/>
      <c r="B1021" s="96"/>
    </row>
    <row r="1022" spans="1:2" s="63" customFormat="1" x14ac:dyDescent="0.35">
      <c r="A1022" s="62"/>
      <c r="B1022" s="96"/>
    </row>
    <row r="1023" spans="1:2" s="63" customFormat="1" x14ac:dyDescent="0.35">
      <c r="A1023" s="62"/>
      <c r="B1023" s="96"/>
    </row>
    <row r="1024" spans="1:2" s="63" customFormat="1" x14ac:dyDescent="0.35">
      <c r="A1024" s="62"/>
      <c r="B1024" s="96"/>
    </row>
    <row r="1025" spans="1:2" s="63" customFormat="1" x14ac:dyDescent="0.35">
      <c r="A1025" s="62"/>
      <c r="B1025" s="96"/>
    </row>
    <row r="1026" spans="1:2" s="63" customFormat="1" x14ac:dyDescent="0.35">
      <c r="A1026" s="62"/>
      <c r="B1026" s="96"/>
    </row>
    <row r="1027" spans="1:2" s="63" customFormat="1" x14ac:dyDescent="0.35">
      <c r="A1027" s="62"/>
      <c r="B1027" s="96"/>
    </row>
    <row r="1028" spans="1:2" s="63" customFormat="1" x14ac:dyDescent="0.35">
      <c r="A1028" s="62"/>
      <c r="B1028" s="96"/>
    </row>
    <row r="1029" spans="1:2" s="63" customFormat="1" x14ac:dyDescent="0.35">
      <c r="A1029" s="62"/>
      <c r="B1029" s="96"/>
    </row>
    <row r="1030" spans="1:2" s="63" customFormat="1" x14ac:dyDescent="0.35">
      <c r="A1030" s="62"/>
      <c r="B1030" s="96"/>
    </row>
    <row r="1031" spans="1:2" s="63" customFormat="1" x14ac:dyDescent="0.35">
      <c r="A1031" s="62"/>
      <c r="B1031" s="96"/>
    </row>
    <row r="1032" spans="1:2" s="63" customFormat="1" x14ac:dyDescent="0.35">
      <c r="A1032" s="62"/>
      <c r="B1032" s="96"/>
    </row>
    <row r="1033" spans="1:2" s="63" customFormat="1" x14ac:dyDescent="0.35">
      <c r="A1033" s="62"/>
      <c r="B1033" s="96"/>
    </row>
    <row r="1034" spans="1:2" s="63" customFormat="1" x14ac:dyDescent="0.35">
      <c r="A1034" s="62"/>
      <c r="B1034" s="96"/>
    </row>
    <row r="1035" spans="1:2" s="63" customFormat="1" x14ac:dyDescent="0.35">
      <c r="A1035" s="62"/>
      <c r="B1035" s="96"/>
    </row>
    <row r="1036" spans="1:2" s="63" customFormat="1" x14ac:dyDescent="0.35">
      <c r="A1036" s="62"/>
      <c r="B1036" s="96"/>
    </row>
    <row r="1037" spans="1:2" s="63" customFormat="1" x14ac:dyDescent="0.35">
      <c r="A1037" s="62"/>
      <c r="B1037" s="96"/>
    </row>
    <row r="1038" spans="1:2" s="63" customFormat="1" x14ac:dyDescent="0.35">
      <c r="A1038" s="62"/>
      <c r="B1038" s="96"/>
    </row>
    <row r="1039" spans="1:2" s="63" customFormat="1" x14ac:dyDescent="0.35">
      <c r="A1039" s="62"/>
      <c r="B1039" s="96"/>
    </row>
    <row r="1040" spans="1:2" s="63" customFormat="1" x14ac:dyDescent="0.35">
      <c r="A1040" s="62"/>
      <c r="B1040" s="96"/>
    </row>
    <row r="1041" spans="1:2" s="63" customFormat="1" x14ac:dyDescent="0.35">
      <c r="A1041" s="62"/>
      <c r="B1041" s="96"/>
    </row>
    <row r="1042" spans="1:2" s="63" customFormat="1" x14ac:dyDescent="0.35">
      <c r="A1042" s="62"/>
      <c r="B1042" s="96"/>
    </row>
    <row r="1043" spans="1:2" s="63" customFormat="1" x14ac:dyDescent="0.35">
      <c r="A1043" s="62"/>
      <c r="B1043" s="96"/>
    </row>
    <row r="1044" spans="1:2" s="63" customFormat="1" x14ac:dyDescent="0.35">
      <c r="A1044" s="62"/>
      <c r="B1044" s="96"/>
    </row>
    <row r="1045" spans="1:2" s="63" customFormat="1" x14ac:dyDescent="0.35">
      <c r="A1045" s="62"/>
      <c r="B1045" s="96"/>
    </row>
    <row r="1046" spans="1:2" s="63" customFormat="1" x14ac:dyDescent="0.35">
      <c r="A1046" s="62"/>
      <c r="B1046" s="96"/>
    </row>
    <row r="1047" spans="1:2" s="63" customFormat="1" x14ac:dyDescent="0.35">
      <c r="A1047" s="62"/>
      <c r="B1047" s="96"/>
    </row>
    <row r="1048" spans="1:2" s="63" customFormat="1" x14ac:dyDescent="0.35">
      <c r="A1048" s="62"/>
      <c r="B1048" s="96"/>
    </row>
    <row r="1049" spans="1:2" s="63" customFormat="1" x14ac:dyDescent="0.35">
      <c r="A1049" s="62"/>
      <c r="B1049" s="96"/>
    </row>
    <row r="1050" spans="1:2" s="63" customFormat="1" x14ac:dyDescent="0.35">
      <c r="A1050" s="62"/>
      <c r="B1050" s="96"/>
    </row>
    <row r="1051" spans="1:2" s="63" customFormat="1" x14ac:dyDescent="0.35">
      <c r="A1051" s="62"/>
      <c r="B1051" s="96"/>
    </row>
    <row r="1052" spans="1:2" s="63" customFormat="1" x14ac:dyDescent="0.35">
      <c r="A1052" s="62"/>
      <c r="B1052" s="96"/>
    </row>
    <row r="1053" spans="1:2" s="63" customFormat="1" x14ac:dyDescent="0.35">
      <c r="A1053" s="62"/>
      <c r="B1053" s="96"/>
    </row>
    <row r="1054" spans="1:2" s="63" customFormat="1" x14ac:dyDescent="0.35">
      <c r="A1054" s="62"/>
      <c r="B1054" s="96"/>
    </row>
    <row r="1055" spans="1:2" s="63" customFormat="1" x14ac:dyDescent="0.35">
      <c r="A1055" s="62"/>
      <c r="B1055" s="96"/>
    </row>
    <row r="1056" spans="1:2" s="63" customFormat="1" x14ac:dyDescent="0.35">
      <c r="A1056" s="62"/>
      <c r="B1056" s="96"/>
    </row>
    <row r="1057" spans="1:2" s="63" customFormat="1" x14ac:dyDescent="0.35">
      <c r="A1057" s="62"/>
      <c r="B1057" s="96"/>
    </row>
    <row r="1058" spans="1:2" s="63" customFormat="1" x14ac:dyDescent="0.35">
      <c r="A1058" s="62"/>
      <c r="B1058" s="96"/>
    </row>
    <row r="1059" spans="1:2" s="63" customFormat="1" x14ac:dyDescent="0.35">
      <c r="A1059" s="62"/>
      <c r="B1059" s="96"/>
    </row>
    <row r="1060" spans="1:2" s="63" customFormat="1" x14ac:dyDescent="0.35">
      <c r="A1060" s="62"/>
      <c r="B1060" s="96"/>
    </row>
    <row r="1061" spans="1:2" s="63" customFormat="1" x14ac:dyDescent="0.35">
      <c r="A1061" s="62"/>
      <c r="B1061" s="96"/>
    </row>
    <row r="1062" spans="1:2" s="63" customFormat="1" x14ac:dyDescent="0.35">
      <c r="A1062" s="62"/>
      <c r="B1062" s="96"/>
    </row>
    <row r="1063" spans="1:2" s="63" customFormat="1" x14ac:dyDescent="0.35">
      <c r="A1063" s="62"/>
      <c r="B1063" s="96"/>
    </row>
    <row r="1064" spans="1:2" s="63" customFormat="1" x14ac:dyDescent="0.35">
      <c r="A1064" s="62"/>
      <c r="B1064" s="96"/>
    </row>
    <row r="1065" spans="1:2" s="63" customFormat="1" x14ac:dyDescent="0.35">
      <c r="A1065" s="62"/>
      <c r="B1065" s="96"/>
    </row>
    <row r="1066" spans="1:2" s="63" customFormat="1" x14ac:dyDescent="0.35">
      <c r="A1066" s="62"/>
      <c r="B1066" s="96"/>
    </row>
    <row r="1067" spans="1:2" s="63" customFormat="1" x14ac:dyDescent="0.35">
      <c r="A1067" s="62"/>
      <c r="B1067" s="96"/>
    </row>
    <row r="1068" spans="1:2" s="63" customFormat="1" x14ac:dyDescent="0.35">
      <c r="A1068" s="62"/>
      <c r="B1068" s="96"/>
    </row>
    <row r="1069" spans="1:2" s="63" customFormat="1" x14ac:dyDescent="0.35">
      <c r="A1069" s="62"/>
      <c r="B1069" s="96"/>
    </row>
    <row r="1070" spans="1:2" s="63" customFormat="1" x14ac:dyDescent="0.35">
      <c r="A1070" s="62"/>
      <c r="B1070" s="96"/>
    </row>
    <row r="1071" spans="1:2" s="63" customFormat="1" x14ac:dyDescent="0.35">
      <c r="A1071" s="62"/>
      <c r="B1071" s="96"/>
    </row>
    <row r="1072" spans="1:2" s="63" customFormat="1" x14ac:dyDescent="0.35">
      <c r="A1072" s="62"/>
      <c r="B1072" s="96"/>
    </row>
    <row r="1073" spans="1:2" s="63" customFormat="1" x14ac:dyDescent="0.35">
      <c r="A1073" s="62"/>
      <c r="B1073" s="96"/>
    </row>
    <row r="1074" spans="1:2" s="63" customFormat="1" x14ac:dyDescent="0.35">
      <c r="A1074" s="62"/>
      <c r="B1074" s="96"/>
    </row>
    <row r="1075" spans="1:2" s="63" customFormat="1" x14ac:dyDescent="0.35">
      <c r="A1075" s="62"/>
      <c r="B1075" s="96"/>
    </row>
    <row r="1076" spans="1:2" s="63" customFormat="1" x14ac:dyDescent="0.35">
      <c r="A1076" s="62"/>
      <c r="B1076" s="96"/>
    </row>
    <row r="1077" spans="1:2" s="63" customFormat="1" x14ac:dyDescent="0.35">
      <c r="A1077" s="62"/>
      <c r="B1077" s="96"/>
    </row>
    <row r="1078" spans="1:2" s="63" customFormat="1" x14ac:dyDescent="0.35">
      <c r="A1078" s="62"/>
      <c r="B1078" s="96"/>
    </row>
    <row r="1079" spans="1:2" s="63" customFormat="1" x14ac:dyDescent="0.35">
      <c r="A1079" s="62"/>
      <c r="B1079" s="96"/>
    </row>
    <row r="1080" spans="1:2" s="63" customFormat="1" x14ac:dyDescent="0.35">
      <c r="A1080" s="62"/>
      <c r="B1080" s="96"/>
    </row>
    <row r="1081" spans="1:2" s="63" customFormat="1" x14ac:dyDescent="0.35">
      <c r="A1081" s="62"/>
      <c r="B1081" s="96"/>
    </row>
    <row r="1082" spans="1:2" s="63" customFormat="1" x14ac:dyDescent="0.35">
      <c r="A1082" s="62"/>
      <c r="B1082" s="96"/>
    </row>
    <row r="1083" spans="1:2" s="63" customFormat="1" x14ac:dyDescent="0.35">
      <c r="A1083" s="62"/>
      <c r="B1083" s="96"/>
    </row>
    <row r="1084" spans="1:2" s="63" customFormat="1" x14ac:dyDescent="0.35">
      <c r="A1084" s="62"/>
      <c r="B1084" s="96"/>
    </row>
    <row r="1085" spans="1:2" s="63" customFormat="1" x14ac:dyDescent="0.35">
      <c r="A1085" s="62"/>
      <c r="B1085" s="96"/>
    </row>
    <row r="1086" spans="1:2" s="63" customFormat="1" x14ac:dyDescent="0.35">
      <c r="A1086" s="62"/>
      <c r="B1086" s="96"/>
    </row>
    <row r="1087" spans="1:2" s="63" customFormat="1" x14ac:dyDescent="0.35">
      <c r="A1087" s="62"/>
      <c r="B1087" s="96"/>
    </row>
    <row r="1088" spans="1:2" s="63" customFormat="1" x14ac:dyDescent="0.35">
      <c r="A1088" s="62"/>
      <c r="B1088" s="96"/>
    </row>
    <row r="1089" spans="1:2" s="63" customFormat="1" x14ac:dyDescent="0.35">
      <c r="A1089" s="62"/>
      <c r="B1089" s="96"/>
    </row>
    <row r="1090" spans="1:2" s="63" customFormat="1" x14ac:dyDescent="0.35">
      <c r="A1090" s="62"/>
      <c r="B1090" s="96"/>
    </row>
    <row r="1091" spans="1:2" s="63" customFormat="1" x14ac:dyDescent="0.35">
      <c r="A1091" s="62"/>
      <c r="B1091" s="96"/>
    </row>
    <row r="1092" spans="1:2" s="63" customFormat="1" x14ac:dyDescent="0.35">
      <c r="A1092" s="62"/>
      <c r="B1092" s="96"/>
    </row>
    <row r="1093" spans="1:2" s="63" customFormat="1" x14ac:dyDescent="0.35">
      <c r="A1093" s="62"/>
      <c r="B1093" s="96"/>
    </row>
    <row r="1094" spans="1:2" s="63" customFormat="1" x14ac:dyDescent="0.35">
      <c r="A1094" s="62"/>
      <c r="B1094" s="96"/>
    </row>
    <row r="1095" spans="1:2" s="63" customFormat="1" x14ac:dyDescent="0.35">
      <c r="A1095" s="62"/>
      <c r="B1095" s="96"/>
    </row>
    <row r="1096" spans="1:2" s="63" customFormat="1" x14ac:dyDescent="0.35">
      <c r="A1096" s="62"/>
      <c r="B1096" s="96"/>
    </row>
    <row r="1097" spans="1:2" s="63" customFormat="1" x14ac:dyDescent="0.35">
      <c r="A1097" s="62"/>
      <c r="B1097" s="96"/>
    </row>
    <row r="1098" spans="1:2" s="63" customFormat="1" x14ac:dyDescent="0.35">
      <c r="A1098" s="62"/>
      <c r="B1098" s="96"/>
    </row>
    <row r="1099" spans="1:2" s="63" customFormat="1" x14ac:dyDescent="0.35">
      <c r="A1099" s="62"/>
      <c r="B1099" s="96"/>
    </row>
    <row r="1100" spans="1:2" s="63" customFormat="1" x14ac:dyDescent="0.35">
      <c r="A1100" s="62"/>
      <c r="B1100" s="96"/>
    </row>
    <row r="1101" spans="1:2" s="63" customFormat="1" x14ac:dyDescent="0.35">
      <c r="A1101" s="62"/>
      <c r="B1101" s="96"/>
    </row>
    <row r="1102" spans="1:2" s="63" customFormat="1" x14ac:dyDescent="0.35">
      <c r="A1102" s="62"/>
      <c r="B1102" s="96"/>
    </row>
    <row r="1103" spans="1:2" s="63" customFormat="1" x14ac:dyDescent="0.35">
      <c r="A1103" s="62"/>
      <c r="B1103" s="96"/>
    </row>
    <row r="1104" spans="1:2" s="63" customFormat="1" x14ac:dyDescent="0.35">
      <c r="A1104" s="62"/>
      <c r="B1104" s="96"/>
    </row>
    <row r="1105" spans="1:2" s="63" customFormat="1" x14ac:dyDescent="0.35">
      <c r="A1105" s="62"/>
      <c r="B1105" s="96"/>
    </row>
    <row r="1106" spans="1:2" s="63" customFormat="1" x14ac:dyDescent="0.35">
      <c r="A1106" s="62"/>
      <c r="B1106" s="96"/>
    </row>
    <row r="1107" spans="1:2" s="63" customFormat="1" x14ac:dyDescent="0.35">
      <c r="A1107" s="62"/>
      <c r="B1107" s="96"/>
    </row>
    <row r="1108" spans="1:2" s="63" customFormat="1" x14ac:dyDescent="0.35">
      <c r="A1108" s="62"/>
      <c r="B1108" s="96"/>
    </row>
    <row r="1109" spans="1:2" s="63" customFormat="1" x14ac:dyDescent="0.35">
      <c r="A1109" s="62"/>
      <c r="B1109" s="96"/>
    </row>
    <row r="1110" spans="1:2" s="63" customFormat="1" x14ac:dyDescent="0.35">
      <c r="A1110" s="62"/>
      <c r="B1110" s="96"/>
    </row>
    <row r="1111" spans="1:2" s="63" customFormat="1" x14ac:dyDescent="0.35">
      <c r="A1111" s="62"/>
      <c r="B1111" s="96"/>
    </row>
    <row r="1112" spans="1:2" s="63" customFormat="1" x14ac:dyDescent="0.35">
      <c r="A1112" s="62"/>
      <c r="B1112" s="96"/>
    </row>
    <row r="1113" spans="1:2" s="63" customFormat="1" x14ac:dyDescent="0.35">
      <c r="A1113" s="62"/>
      <c r="B1113" s="96"/>
    </row>
    <row r="1114" spans="1:2" s="63" customFormat="1" x14ac:dyDescent="0.35">
      <c r="A1114" s="62"/>
      <c r="B1114" s="96"/>
    </row>
    <row r="1115" spans="1:2" s="63" customFormat="1" x14ac:dyDescent="0.35">
      <c r="A1115" s="62"/>
      <c r="B1115" s="96"/>
    </row>
    <row r="1116" spans="1:2" s="63" customFormat="1" x14ac:dyDescent="0.35">
      <c r="A1116" s="62"/>
      <c r="B1116" s="96"/>
    </row>
    <row r="1117" spans="1:2" s="63" customFormat="1" x14ac:dyDescent="0.35">
      <c r="A1117" s="62"/>
      <c r="B1117" s="96"/>
    </row>
    <row r="1118" spans="1:2" s="63" customFormat="1" x14ac:dyDescent="0.35">
      <c r="A1118" s="62"/>
      <c r="B1118" s="96"/>
    </row>
    <row r="1119" spans="1:2" s="63" customFormat="1" x14ac:dyDescent="0.35">
      <c r="A1119" s="62"/>
      <c r="B1119" s="96"/>
    </row>
    <row r="1120" spans="1:2" s="63" customFormat="1" x14ac:dyDescent="0.35">
      <c r="A1120" s="62"/>
      <c r="B1120" s="96"/>
    </row>
    <row r="1121" spans="1:2" s="63" customFormat="1" x14ac:dyDescent="0.35">
      <c r="A1121" s="62"/>
      <c r="B1121" s="96"/>
    </row>
    <row r="1122" spans="1:2" s="63" customFormat="1" x14ac:dyDescent="0.35">
      <c r="A1122" s="62"/>
      <c r="B1122" s="96"/>
    </row>
    <row r="1123" spans="1:2" s="63" customFormat="1" x14ac:dyDescent="0.35">
      <c r="A1123" s="62"/>
      <c r="B1123" s="96"/>
    </row>
    <row r="1124" spans="1:2" s="63" customFormat="1" x14ac:dyDescent="0.35">
      <c r="A1124" s="62"/>
      <c r="B1124" s="96"/>
    </row>
    <row r="1125" spans="1:2" s="63" customFormat="1" x14ac:dyDescent="0.35">
      <c r="A1125" s="62"/>
      <c r="B1125" s="96"/>
    </row>
    <row r="1126" spans="1:2" s="63" customFormat="1" x14ac:dyDescent="0.35">
      <c r="A1126" s="62"/>
      <c r="B1126" s="96"/>
    </row>
    <row r="1127" spans="1:2" s="63" customFormat="1" x14ac:dyDescent="0.35">
      <c r="A1127" s="62"/>
      <c r="B1127" s="96"/>
    </row>
    <row r="1128" spans="1:2" s="63" customFormat="1" x14ac:dyDescent="0.35">
      <c r="A1128" s="62"/>
      <c r="B1128" s="96"/>
    </row>
    <row r="1129" spans="1:2" s="63" customFormat="1" x14ac:dyDescent="0.35">
      <c r="A1129" s="62"/>
      <c r="B1129" s="96"/>
    </row>
    <row r="1130" spans="1:2" s="63" customFormat="1" x14ac:dyDescent="0.35">
      <c r="A1130" s="62"/>
      <c r="B1130" s="96"/>
    </row>
    <row r="1131" spans="1:2" s="63" customFormat="1" x14ac:dyDescent="0.35">
      <c r="A1131" s="62"/>
      <c r="B1131" s="96"/>
    </row>
    <row r="1132" spans="1:2" s="63" customFormat="1" x14ac:dyDescent="0.35">
      <c r="A1132" s="62"/>
      <c r="B1132" s="96"/>
    </row>
    <row r="1133" spans="1:2" s="63" customFormat="1" x14ac:dyDescent="0.35">
      <c r="A1133" s="62"/>
      <c r="B1133" s="96"/>
    </row>
    <row r="1134" spans="1:2" s="63" customFormat="1" x14ac:dyDescent="0.35">
      <c r="A1134" s="62"/>
      <c r="B1134" s="96"/>
    </row>
    <row r="1135" spans="1:2" s="63" customFormat="1" x14ac:dyDescent="0.35">
      <c r="A1135" s="62"/>
      <c r="B1135" s="96"/>
    </row>
    <row r="1136" spans="1:2" s="63" customFormat="1" x14ac:dyDescent="0.35">
      <c r="A1136" s="62"/>
      <c r="B1136" s="96"/>
    </row>
    <row r="1137" spans="1:2" s="63" customFormat="1" x14ac:dyDescent="0.35">
      <c r="A1137" s="62"/>
      <c r="B1137" s="96"/>
    </row>
    <row r="1138" spans="1:2" s="63" customFormat="1" x14ac:dyDescent="0.35">
      <c r="A1138" s="62"/>
      <c r="B1138" s="96"/>
    </row>
    <row r="1139" spans="1:2" s="63" customFormat="1" x14ac:dyDescent="0.35">
      <c r="A1139" s="62"/>
      <c r="B1139" s="96"/>
    </row>
    <row r="1140" spans="1:2" s="63" customFormat="1" x14ac:dyDescent="0.35">
      <c r="A1140" s="62"/>
      <c r="B1140" s="96"/>
    </row>
    <row r="1141" spans="1:2" s="63" customFormat="1" x14ac:dyDescent="0.35">
      <c r="A1141" s="62"/>
      <c r="B1141" s="96"/>
    </row>
    <row r="1142" spans="1:2" s="63" customFormat="1" x14ac:dyDescent="0.35">
      <c r="A1142" s="62"/>
      <c r="B1142" s="96"/>
    </row>
    <row r="1143" spans="1:2" s="63" customFormat="1" x14ac:dyDescent="0.35">
      <c r="A1143" s="62"/>
      <c r="B1143" s="96"/>
    </row>
    <row r="1144" spans="1:2" s="63" customFormat="1" x14ac:dyDescent="0.35">
      <c r="A1144" s="62"/>
      <c r="B1144" s="96"/>
    </row>
    <row r="1145" spans="1:2" s="63" customFormat="1" x14ac:dyDescent="0.35">
      <c r="A1145" s="62"/>
      <c r="B1145" s="96"/>
    </row>
    <row r="1146" spans="1:2" s="63" customFormat="1" x14ac:dyDescent="0.35">
      <c r="A1146" s="62"/>
      <c r="B1146" s="96"/>
    </row>
    <row r="1147" spans="1:2" s="63" customFormat="1" x14ac:dyDescent="0.35">
      <c r="A1147" s="62"/>
      <c r="B1147" s="96"/>
    </row>
    <row r="1148" spans="1:2" s="63" customFormat="1" x14ac:dyDescent="0.35">
      <c r="A1148" s="62"/>
      <c r="B1148" s="96"/>
    </row>
    <row r="1149" spans="1:2" s="63" customFormat="1" x14ac:dyDescent="0.35">
      <c r="A1149" s="62"/>
      <c r="B1149" s="96"/>
    </row>
    <row r="1150" spans="1:2" s="63" customFormat="1" x14ac:dyDescent="0.35">
      <c r="A1150" s="62"/>
      <c r="B1150" s="96"/>
    </row>
    <row r="1151" spans="1:2" s="63" customFormat="1" x14ac:dyDescent="0.35">
      <c r="A1151" s="62"/>
      <c r="B1151" s="96"/>
    </row>
    <row r="1152" spans="1:2" s="63" customFormat="1" x14ac:dyDescent="0.35">
      <c r="A1152" s="62"/>
      <c r="B1152" s="96"/>
    </row>
    <row r="1153" spans="1:2" s="63" customFormat="1" x14ac:dyDescent="0.35">
      <c r="A1153" s="62"/>
      <c r="B1153" s="96"/>
    </row>
    <row r="1154" spans="1:2" s="63" customFormat="1" x14ac:dyDescent="0.35">
      <c r="A1154" s="62"/>
      <c r="B1154" s="96"/>
    </row>
    <row r="1155" spans="1:2" s="63" customFormat="1" x14ac:dyDescent="0.35">
      <c r="A1155" s="62"/>
      <c r="B1155" s="96"/>
    </row>
    <row r="1156" spans="1:2" s="63" customFormat="1" x14ac:dyDescent="0.35">
      <c r="A1156" s="62"/>
      <c r="B1156" s="96"/>
    </row>
    <row r="1157" spans="1:2" s="63" customFormat="1" x14ac:dyDescent="0.35">
      <c r="A1157" s="62"/>
      <c r="B1157" s="96"/>
    </row>
    <row r="1158" spans="1:2" s="63" customFormat="1" x14ac:dyDescent="0.35">
      <c r="A1158" s="62"/>
      <c r="B1158" s="96"/>
    </row>
    <row r="1159" spans="1:2" s="63" customFormat="1" x14ac:dyDescent="0.35">
      <c r="A1159" s="62"/>
      <c r="B1159" s="96"/>
    </row>
    <row r="1160" spans="1:2" s="63" customFormat="1" x14ac:dyDescent="0.35">
      <c r="A1160" s="62"/>
      <c r="B1160" s="96"/>
    </row>
    <row r="1161" spans="1:2" s="63" customFormat="1" x14ac:dyDescent="0.35">
      <c r="A1161" s="62"/>
      <c r="B1161" s="96"/>
    </row>
    <row r="1162" spans="1:2" s="63" customFormat="1" x14ac:dyDescent="0.35">
      <c r="A1162" s="62"/>
      <c r="B1162" s="96"/>
    </row>
    <row r="1163" spans="1:2" s="63" customFormat="1" x14ac:dyDescent="0.35">
      <c r="A1163" s="62"/>
      <c r="B1163" s="96"/>
    </row>
    <row r="1164" spans="1:2" s="63" customFormat="1" x14ac:dyDescent="0.35">
      <c r="A1164" s="62"/>
      <c r="B1164" s="96"/>
    </row>
    <row r="1165" spans="1:2" s="63" customFormat="1" x14ac:dyDescent="0.35">
      <c r="A1165" s="62"/>
      <c r="B1165" s="96"/>
    </row>
    <row r="1166" spans="1:2" s="63" customFormat="1" x14ac:dyDescent="0.35">
      <c r="A1166" s="62"/>
      <c r="B1166" s="96"/>
    </row>
    <row r="1167" spans="1:2" s="63" customFormat="1" x14ac:dyDescent="0.35">
      <c r="A1167" s="62"/>
      <c r="B1167" s="96"/>
    </row>
    <row r="1168" spans="1:2" s="63" customFormat="1" x14ac:dyDescent="0.35">
      <c r="A1168" s="62"/>
      <c r="B1168" s="96"/>
    </row>
    <row r="1169" spans="1:2" s="63" customFormat="1" x14ac:dyDescent="0.35">
      <c r="A1169" s="62"/>
      <c r="B1169" s="96"/>
    </row>
    <row r="1170" spans="1:2" s="63" customFormat="1" x14ac:dyDescent="0.35">
      <c r="A1170" s="62"/>
      <c r="B1170" s="96"/>
    </row>
    <row r="1171" spans="1:2" s="63" customFormat="1" x14ac:dyDescent="0.35">
      <c r="A1171" s="62"/>
      <c r="B1171" s="96"/>
    </row>
    <row r="1172" spans="1:2" s="63" customFormat="1" x14ac:dyDescent="0.35">
      <c r="A1172" s="62"/>
      <c r="B1172" s="96"/>
    </row>
    <row r="1173" spans="1:2" s="63" customFormat="1" x14ac:dyDescent="0.35">
      <c r="A1173" s="62"/>
      <c r="B1173" s="96"/>
    </row>
    <row r="1174" spans="1:2" s="63" customFormat="1" x14ac:dyDescent="0.35">
      <c r="A1174" s="62"/>
      <c r="B1174" s="96"/>
    </row>
    <row r="1175" spans="1:2" s="63" customFormat="1" x14ac:dyDescent="0.35">
      <c r="A1175" s="62"/>
      <c r="B1175" s="96"/>
    </row>
    <row r="1176" spans="1:2" s="63" customFormat="1" x14ac:dyDescent="0.35">
      <c r="A1176" s="62"/>
      <c r="B1176" s="96"/>
    </row>
    <row r="1177" spans="1:2" s="63" customFormat="1" x14ac:dyDescent="0.35">
      <c r="A1177" s="62"/>
      <c r="B1177" s="96"/>
    </row>
    <row r="1178" spans="1:2" s="63" customFormat="1" x14ac:dyDescent="0.35">
      <c r="A1178" s="62"/>
      <c r="B1178" s="96"/>
    </row>
    <row r="1179" spans="1:2" s="63" customFormat="1" x14ac:dyDescent="0.35">
      <c r="A1179" s="62"/>
      <c r="B1179" s="96"/>
    </row>
    <row r="1180" spans="1:2" s="63" customFormat="1" x14ac:dyDescent="0.35">
      <c r="A1180" s="62"/>
      <c r="B1180" s="96"/>
    </row>
    <row r="1181" spans="1:2" s="63" customFormat="1" x14ac:dyDescent="0.35">
      <c r="A1181" s="62"/>
      <c r="B1181" s="96"/>
    </row>
    <row r="1182" spans="1:2" s="63" customFormat="1" x14ac:dyDescent="0.35">
      <c r="A1182" s="62"/>
      <c r="B1182" s="96"/>
    </row>
    <row r="1183" spans="1:2" s="63" customFormat="1" x14ac:dyDescent="0.35">
      <c r="A1183" s="62"/>
      <c r="B1183" s="96"/>
    </row>
    <row r="1184" spans="1:2" s="63" customFormat="1" x14ac:dyDescent="0.35">
      <c r="A1184" s="62"/>
      <c r="B1184" s="96"/>
    </row>
    <row r="1185" spans="1:2" s="63" customFormat="1" x14ac:dyDescent="0.35">
      <c r="A1185" s="62"/>
      <c r="B1185" s="96"/>
    </row>
    <row r="1186" spans="1:2" s="63" customFormat="1" x14ac:dyDescent="0.35">
      <c r="A1186" s="62"/>
      <c r="B1186" s="96"/>
    </row>
    <row r="1187" spans="1:2" s="63" customFormat="1" x14ac:dyDescent="0.35">
      <c r="A1187" s="62"/>
      <c r="B1187" s="96"/>
    </row>
    <row r="1188" spans="1:2" s="63" customFormat="1" x14ac:dyDescent="0.35">
      <c r="A1188" s="62"/>
      <c r="B1188" s="96"/>
    </row>
    <row r="1189" spans="1:2" s="63" customFormat="1" x14ac:dyDescent="0.35">
      <c r="A1189" s="62"/>
      <c r="B1189" s="96"/>
    </row>
    <row r="1190" spans="1:2" s="63" customFormat="1" x14ac:dyDescent="0.35">
      <c r="A1190" s="62"/>
      <c r="B1190" s="96"/>
    </row>
    <row r="1191" spans="1:2" s="63" customFormat="1" x14ac:dyDescent="0.35">
      <c r="A1191" s="62"/>
      <c r="B1191" s="96"/>
    </row>
    <row r="1192" spans="1:2" s="63" customFormat="1" x14ac:dyDescent="0.35">
      <c r="A1192" s="62"/>
      <c r="B1192" s="96"/>
    </row>
    <row r="1193" spans="1:2" s="63" customFormat="1" x14ac:dyDescent="0.35">
      <c r="A1193" s="62"/>
      <c r="B1193" s="96"/>
    </row>
    <row r="1194" spans="1:2" s="63" customFormat="1" x14ac:dyDescent="0.35">
      <c r="A1194" s="62"/>
      <c r="B1194" s="96"/>
    </row>
    <row r="1195" spans="1:2" s="63" customFormat="1" x14ac:dyDescent="0.35">
      <c r="A1195" s="62"/>
      <c r="B1195" s="96"/>
    </row>
    <row r="1196" spans="1:2" s="63" customFormat="1" x14ac:dyDescent="0.35">
      <c r="A1196" s="62"/>
      <c r="B1196" s="96"/>
    </row>
    <row r="1197" spans="1:2" s="63" customFormat="1" x14ac:dyDescent="0.35">
      <c r="A1197" s="62"/>
      <c r="B1197" s="96"/>
    </row>
    <row r="1198" spans="1:2" s="63" customFormat="1" x14ac:dyDescent="0.35">
      <c r="A1198" s="62"/>
      <c r="B1198" s="96"/>
    </row>
    <row r="1199" spans="1:2" s="63" customFormat="1" x14ac:dyDescent="0.35">
      <c r="A1199" s="62"/>
      <c r="B1199" s="96"/>
    </row>
    <row r="1200" spans="1:2" s="63" customFormat="1" x14ac:dyDescent="0.35">
      <c r="A1200" s="62"/>
      <c r="B1200" s="96"/>
    </row>
    <row r="1201" spans="1:2" s="63" customFormat="1" x14ac:dyDescent="0.35">
      <c r="A1201" s="62"/>
      <c r="B1201" s="96"/>
    </row>
    <row r="1202" spans="1:2" s="63" customFormat="1" x14ac:dyDescent="0.35">
      <c r="A1202" s="62"/>
      <c r="B1202" s="96"/>
    </row>
    <row r="1203" spans="1:2" s="63" customFormat="1" x14ac:dyDescent="0.35">
      <c r="A1203" s="62"/>
      <c r="B1203" s="96"/>
    </row>
    <row r="1204" spans="1:2" s="63" customFormat="1" x14ac:dyDescent="0.35">
      <c r="A1204" s="62"/>
      <c r="B1204" s="96"/>
    </row>
    <row r="1205" spans="1:2" s="63" customFormat="1" x14ac:dyDescent="0.35">
      <c r="A1205" s="62"/>
      <c r="B1205" s="96"/>
    </row>
    <row r="1206" spans="1:2" s="63" customFormat="1" x14ac:dyDescent="0.35">
      <c r="A1206" s="62"/>
      <c r="B1206" s="96"/>
    </row>
    <row r="1207" spans="1:2" s="63" customFormat="1" x14ac:dyDescent="0.35">
      <c r="A1207" s="62"/>
      <c r="B1207" s="96"/>
    </row>
    <row r="1208" spans="1:2" s="63" customFormat="1" x14ac:dyDescent="0.35">
      <c r="A1208" s="62"/>
      <c r="B1208" s="96"/>
    </row>
    <row r="1209" spans="1:2" s="63" customFormat="1" x14ac:dyDescent="0.35">
      <c r="A1209" s="62"/>
      <c r="B1209" s="96"/>
    </row>
    <row r="1210" spans="1:2" s="63" customFormat="1" x14ac:dyDescent="0.35">
      <c r="A1210" s="62"/>
      <c r="B1210" s="96"/>
    </row>
    <row r="1211" spans="1:2" s="63" customFormat="1" x14ac:dyDescent="0.35">
      <c r="A1211" s="62"/>
      <c r="B1211" s="96"/>
    </row>
    <row r="1212" spans="1:2" s="63" customFormat="1" x14ac:dyDescent="0.35">
      <c r="A1212" s="62"/>
      <c r="B1212" s="96"/>
    </row>
    <row r="1213" spans="1:2" s="63" customFormat="1" x14ac:dyDescent="0.35">
      <c r="A1213" s="62"/>
      <c r="B1213" s="96"/>
    </row>
    <row r="1214" spans="1:2" s="63" customFormat="1" x14ac:dyDescent="0.35">
      <c r="A1214" s="62"/>
      <c r="B1214" s="96"/>
    </row>
    <row r="1215" spans="1:2" s="63" customFormat="1" x14ac:dyDescent="0.35">
      <c r="A1215" s="62"/>
      <c r="B1215" s="96"/>
    </row>
    <row r="1216" spans="1:2" s="63" customFormat="1" x14ac:dyDescent="0.35">
      <c r="A1216" s="62"/>
      <c r="B1216" s="96"/>
    </row>
    <row r="1217" spans="1:2" s="63" customFormat="1" x14ac:dyDescent="0.35">
      <c r="A1217" s="62"/>
      <c r="B1217" s="96"/>
    </row>
    <row r="1218" spans="1:2" s="63" customFormat="1" x14ac:dyDescent="0.35">
      <c r="A1218" s="62"/>
      <c r="B1218" s="96"/>
    </row>
    <row r="1219" spans="1:2" s="63" customFormat="1" x14ac:dyDescent="0.35">
      <c r="A1219" s="62"/>
      <c r="B1219" s="96"/>
    </row>
    <row r="1220" spans="1:2" s="63" customFormat="1" x14ac:dyDescent="0.35">
      <c r="A1220" s="62"/>
      <c r="B1220" s="96"/>
    </row>
    <row r="1221" spans="1:2" s="63" customFormat="1" x14ac:dyDescent="0.35">
      <c r="A1221" s="62"/>
      <c r="B1221" s="96"/>
    </row>
    <row r="1222" spans="1:2" s="63" customFormat="1" x14ac:dyDescent="0.35">
      <c r="A1222" s="62"/>
      <c r="B1222" s="96"/>
    </row>
    <row r="1223" spans="1:2" s="63" customFormat="1" x14ac:dyDescent="0.35">
      <c r="A1223" s="62"/>
      <c r="B1223" s="96"/>
    </row>
    <row r="1224" spans="1:2" s="63" customFormat="1" x14ac:dyDescent="0.35">
      <c r="A1224" s="62"/>
      <c r="B1224" s="96"/>
    </row>
    <row r="1225" spans="1:2" s="63" customFormat="1" x14ac:dyDescent="0.35">
      <c r="A1225" s="62"/>
      <c r="B1225" s="96"/>
    </row>
    <row r="1226" spans="1:2" s="63" customFormat="1" x14ac:dyDescent="0.35">
      <c r="A1226" s="62"/>
      <c r="B1226" s="96"/>
    </row>
    <row r="1227" spans="1:2" s="63" customFormat="1" x14ac:dyDescent="0.35">
      <c r="A1227" s="62"/>
      <c r="B1227" s="96"/>
    </row>
    <row r="1228" spans="1:2" s="63" customFormat="1" x14ac:dyDescent="0.35">
      <c r="A1228" s="62"/>
      <c r="B1228" s="96"/>
    </row>
    <row r="1229" spans="1:2" s="63" customFormat="1" x14ac:dyDescent="0.35">
      <c r="A1229" s="62"/>
      <c r="B1229" s="96"/>
    </row>
    <row r="1230" spans="1:2" s="63" customFormat="1" x14ac:dyDescent="0.35">
      <c r="A1230" s="62"/>
      <c r="B1230" s="96"/>
    </row>
    <row r="1231" spans="1:2" s="63" customFormat="1" x14ac:dyDescent="0.35">
      <c r="A1231" s="62"/>
      <c r="B1231" s="96"/>
    </row>
    <row r="1232" spans="1:2" s="63" customFormat="1" x14ac:dyDescent="0.35">
      <c r="A1232" s="62"/>
      <c r="B1232" s="96"/>
    </row>
    <row r="1233" spans="1:2" s="63" customFormat="1" x14ac:dyDescent="0.35">
      <c r="A1233" s="62"/>
      <c r="B1233" s="96"/>
    </row>
    <row r="1234" spans="1:2" s="63" customFormat="1" x14ac:dyDescent="0.35">
      <c r="A1234" s="62"/>
      <c r="B1234" s="96"/>
    </row>
    <row r="1235" spans="1:2" s="63" customFormat="1" x14ac:dyDescent="0.35">
      <c r="A1235" s="62"/>
      <c r="B1235" s="96"/>
    </row>
    <row r="1236" spans="1:2" s="63" customFormat="1" x14ac:dyDescent="0.35">
      <c r="A1236" s="62"/>
      <c r="B1236" s="96"/>
    </row>
    <row r="1237" spans="1:2" s="63" customFormat="1" x14ac:dyDescent="0.35">
      <c r="A1237" s="62"/>
      <c r="B1237" s="96"/>
    </row>
    <row r="1238" spans="1:2" s="63" customFormat="1" x14ac:dyDescent="0.35">
      <c r="A1238" s="62"/>
      <c r="B1238" s="96"/>
    </row>
    <row r="1239" spans="1:2" s="63" customFormat="1" x14ac:dyDescent="0.35">
      <c r="A1239" s="62"/>
      <c r="B1239" s="96"/>
    </row>
    <row r="1240" spans="1:2" s="63" customFormat="1" x14ac:dyDescent="0.35">
      <c r="A1240" s="62"/>
      <c r="B1240" s="96"/>
    </row>
    <row r="1241" spans="1:2" s="63" customFormat="1" x14ac:dyDescent="0.35">
      <c r="A1241" s="62"/>
      <c r="B1241" s="96"/>
    </row>
    <row r="1242" spans="1:2" s="63" customFormat="1" x14ac:dyDescent="0.35">
      <c r="A1242" s="62"/>
      <c r="B1242" s="96"/>
    </row>
    <row r="1243" spans="1:2" s="63" customFormat="1" x14ac:dyDescent="0.35">
      <c r="A1243" s="62"/>
      <c r="B1243" s="96"/>
    </row>
    <row r="1244" spans="1:2" s="63" customFormat="1" x14ac:dyDescent="0.35">
      <c r="A1244" s="62"/>
      <c r="B1244" s="96"/>
    </row>
    <row r="1245" spans="1:2" s="63" customFormat="1" x14ac:dyDescent="0.35">
      <c r="A1245" s="62"/>
      <c r="B1245" s="96"/>
    </row>
    <row r="1246" spans="1:2" s="63" customFormat="1" x14ac:dyDescent="0.35">
      <c r="A1246" s="62"/>
      <c r="B1246" s="96"/>
    </row>
    <row r="1247" spans="1:2" s="63" customFormat="1" x14ac:dyDescent="0.35">
      <c r="A1247" s="62"/>
      <c r="B1247" s="96"/>
    </row>
    <row r="1248" spans="1:2" s="63" customFormat="1" x14ac:dyDescent="0.35">
      <c r="A1248" s="62"/>
      <c r="B1248" s="96"/>
    </row>
    <row r="1249" spans="1:2" s="63" customFormat="1" x14ac:dyDescent="0.35">
      <c r="A1249" s="62"/>
      <c r="B1249" s="96"/>
    </row>
    <row r="1250" spans="1:2" s="63" customFormat="1" x14ac:dyDescent="0.35">
      <c r="A1250" s="62"/>
      <c r="B1250" s="96"/>
    </row>
    <row r="1251" spans="1:2" s="63" customFormat="1" x14ac:dyDescent="0.35">
      <c r="A1251" s="62"/>
      <c r="B1251" s="96"/>
    </row>
    <row r="1252" spans="1:2" s="63" customFormat="1" x14ac:dyDescent="0.35">
      <c r="A1252" s="62"/>
      <c r="B1252" s="96"/>
    </row>
    <row r="1253" spans="1:2" s="63" customFormat="1" x14ac:dyDescent="0.35">
      <c r="A1253" s="62"/>
      <c r="B1253" s="96"/>
    </row>
    <row r="1254" spans="1:2" s="63" customFormat="1" x14ac:dyDescent="0.35">
      <c r="A1254" s="62"/>
      <c r="B1254" s="96"/>
    </row>
    <row r="1255" spans="1:2" s="63" customFormat="1" x14ac:dyDescent="0.35">
      <c r="A1255" s="62"/>
      <c r="B1255" s="96"/>
    </row>
    <row r="1256" spans="1:2" s="63" customFormat="1" x14ac:dyDescent="0.35">
      <c r="A1256" s="62"/>
      <c r="B1256" s="96"/>
    </row>
    <row r="1257" spans="1:2" s="63" customFormat="1" x14ac:dyDescent="0.35">
      <c r="A1257" s="62"/>
      <c r="B1257" s="96"/>
    </row>
    <row r="1258" spans="1:2" s="63" customFormat="1" x14ac:dyDescent="0.35">
      <c r="A1258" s="62"/>
      <c r="B1258" s="96"/>
    </row>
    <row r="1259" spans="1:2" s="63" customFormat="1" x14ac:dyDescent="0.35">
      <c r="A1259" s="62"/>
      <c r="B1259" s="96"/>
    </row>
    <row r="1260" spans="1:2" s="63" customFormat="1" x14ac:dyDescent="0.35">
      <c r="A1260" s="62"/>
      <c r="B1260" s="96"/>
    </row>
    <row r="1261" spans="1:2" s="63" customFormat="1" x14ac:dyDescent="0.35">
      <c r="A1261" s="62"/>
      <c r="B1261" s="96"/>
    </row>
    <row r="1262" spans="1:2" s="63" customFormat="1" x14ac:dyDescent="0.35">
      <c r="A1262" s="62"/>
      <c r="B1262" s="96"/>
    </row>
    <row r="1263" spans="1:2" s="63" customFormat="1" x14ac:dyDescent="0.35">
      <c r="A1263" s="62"/>
      <c r="B1263" s="96"/>
    </row>
    <row r="1264" spans="1:2" s="63" customFormat="1" x14ac:dyDescent="0.35">
      <c r="A1264" s="62"/>
      <c r="B1264" s="96"/>
    </row>
    <row r="1265" spans="1:2" s="63" customFormat="1" x14ac:dyDescent="0.35">
      <c r="A1265" s="62"/>
      <c r="B1265" s="96"/>
    </row>
    <row r="1266" spans="1:2" s="63" customFormat="1" x14ac:dyDescent="0.35">
      <c r="A1266" s="62"/>
      <c r="B1266" s="96"/>
    </row>
    <row r="1267" spans="1:2" s="63" customFormat="1" x14ac:dyDescent="0.35">
      <c r="A1267" s="62"/>
      <c r="B1267" s="96"/>
    </row>
    <row r="1268" spans="1:2" s="63" customFormat="1" x14ac:dyDescent="0.35">
      <c r="A1268" s="62"/>
      <c r="B1268" s="96"/>
    </row>
    <row r="1269" spans="1:2" s="63" customFormat="1" x14ac:dyDescent="0.35">
      <c r="A1269" s="62"/>
      <c r="B1269" s="96"/>
    </row>
    <row r="1270" spans="1:2" s="63" customFormat="1" x14ac:dyDescent="0.35">
      <c r="A1270" s="62"/>
      <c r="B1270" s="96"/>
    </row>
    <row r="1271" spans="1:2" s="63" customFormat="1" x14ac:dyDescent="0.35">
      <c r="A1271" s="62"/>
      <c r="B1271" s="96"/>
    </row>
    <row r="1272" spans="1:2" s="63" customFormat="1" x14ac:dyDescent="0.35">
      <c r="A1272" s="62"/>
      <c r="B1272" s="96"/>
    </row>
    <row r="1273" spans="1:2" s="63" customFormat="1" x14ac:dyDescent="0.35">
      <c r="A1273" s="62"/>
      <c r="B1273" s="96"/>
    </row>
    <row r="1274" spans="1:2" s="63" customFormat="1" x14ac:dyDescent="0.35">
      <c r="A1274" s="62"/>
      <c r="B1274" s="96"/>
    </row>
    <row r="1275" spans="1:2" s="63" customFormat="1" x14ac:dyDescent="0.35">
      <c r="A1275" s="62"/>
      <c r="B1275" s="96"/>
    </row>
    <row r="1276" spans="1:2" s="63" customFormat="1" x14ac:dyDescent="0.35">
      <c r="A1276" s="62"/>
      <c r="B1276" s="96"/>
    </row>
    <row r="1277" spans="1:2" s="63" customFormat="1" x14ac:dyDescent="0.35">
      <c r="A1277" s="62"/>
      <c r="B1277" s="96"/>
    </row>
    <row r="1278" spans="1:2" s="63" customFormat="1" x14ac:dyDescent="0.35">
      <c r="A1278" s="62"/>
      <c r="B1278" s="96"/>
    </row>
    <row r="1279" spans="1:2" s="63" customFormat="1" x14ac:dyDescent="0.35">
      <c r="A1279" s="62"/>
      <c r="B1279" s="96"/>
    </row>
    <row r="1280" spans="1:2" s="63" customFormat="1" x14ac:dyDescent="0.35">
      <c r="A1280" s="62"/>
      <c r="B1280" s="96"/>
    </row>
    <row r="1281" spans="1:2" s="63" customFormat="1" x14ac:dyDescent="0.35">
      <c r="A1281" s="62"/>
      <c r="B1281" s="96"/>
    </row>
    <row r="1282" spans="1:2" s="63" customFormat="1" x14ac:dyDescent="0.35">
      <c r="A1282" s="62"/>
      <c r="B1282" s="96"/>
    </row>
    <row r="1283" spans="1:2" s="63" customFormat="1" x14ac:dyDescent="0.35">
      <c r="A1283" s="62"/>
      <c r="B1283" s="96"/>
    </row>
    <row r="1284" spans="1:2" s="63" customFormat="1" x14ac:dyDescent="0.35">
      <c r="A1284" s="62"/>
      <c r="B1284" s="96"/>
    </row>
    <row r="1285" spans="1:2" s="63" customFormat="1" x14ac:dyDescent="0.35">
      <c r="A1285" s="62"/>
      <c r="B1285" s="96"/>
    </row>
    <row r="1286" spans="1:2" s="63" customFormat="1" x14ac:dyDescent="0.35">
      <c r="A1286" s="62"/>
      <c r="B1286" s="96"/>
    </row>
    <row r="1287" spans="1:2" s="63" customFormat="1" x14ac:dyDescent="0.35">
      <c r="A1287" s="62"/>
      <c r="B1287" s="96"/>
    </row>
    <row r="1288" spans="1:2" s="63" customFormat="1" x14ac:dyDescent="0.35">
      <c r="A1288" s="62"/>
      <c r="B1288" s="96"/>
    </row>
    <row r="1289" spans="1:2" s="63" customFormat="1" x14ac:dyDescent="0.35">
      <c r="A1289" s="62"/>
      <c r="B1289" s="96"/>
    </row>
    <row r="1290" spans="1:2" s="63" customFormat="1" x14ac:dyDescent="0.35">
      <c r="A1290" s="62"/>
      <c r="B1290" s="96"/>
    </row>
    <row r="1291" spans="1:2" s="63" customFormat="1" x14ac:dyDescent="0.35">
      <c r="A1291" s="62"/>
      <c r="B1291" s="96"/>
    </row>
    <row r="1292" spans="1:2" s="63" customFormat="1" x14ac:dyDescent="0.35">
      <c r="A1292" s="62"/>
      <c r="B1292" s="96"/>
    </row>
    <row r="1293" spans="1:2" s="63" customFormat="1" x14ac:dyDescent="0.35">
      <c r="A1293" s="62"/>
      <c r="B1293" s="96"/>
    </row>
    <row r="1294" spans="1:2" s="63" customFormat="1" x14ac:dyDescent="0.35">
      <c r="A1294" s="62"/>
      <c r="B1294" s="96"/>
    </row>
    <row r="1295" spans="1:2" s="63" customFormat="1" x14ac:dyDescent="0.35">
      <c r="A1295" s="62"/>
      <c r="B1295" s="96"/>
    </row>
    <row r="1296" spans="1:2" s="63" customFormat="1" x14ac:dyDescent="0.35">
      <c r="A1296" s="62"/>
      <c r="B1296" s="96"/>
    </row>
    <row r="1297" spans="1:2" s="63" customFormat="1" x14ac:dyDescent="0.35">
      <c r="A1297" s="62"/>
      <c r="B1297" s="96"/>
    </row>
    <row r="1298" spans="1:2" s="63" customFormat="1" x14ac:dyDescent="0.35">
      <c r="A1298" s="62"/>
      <c r="B1298" s="96"/>
    </row>
    <row r="1299" spans="1:2" s="63" customFormat="1" x14ac:dyDescent="0.35">
      <c r="A1299" s="62"/>
      <c r="B1299" s="96"/>
    </row>
    <row r="1300" spans="1:2" s="63" customFormat="1" x14ac:dyDescent="0.35">
      <c r="A1300" s="62"/>
      <c r="B1300" s="96"/>
    </row>
    <row r="1301" spans="1:2" s="63" customFormat="1" x14ac:dyDescent="0.35">
      <c r="A1301" s="62"/>
      <c r="B1301" s="96"/>
    </row>
    <row r="1302" spans="1:2" s="63" customFormat="1" x14ac:dyDescent="0.35">
      <c r="A1302" s="62"/>
      <c r="B1302" s="96"/>
    </row>
    <row r="1303" spans="1:2" s="63" customFormat="1" x14ac:dyDescent="0.35">
      <c r="A1303" s="62"/>
      <c r="B1303" s="96"/>
    </row>
    <row r="1304" spans="1:2" s="63" customFormat="1" x14ac:dyDescent="0.35">
      <c r="A1304" s="62"/>
      <c r="B1304" s="96"/>
    </row>
    <row r="1305" spans="1:2" s="63" customFormat="1" x14ac:dyDescent="0.35">
      <c r="A1305" s="62"/>
      <c r="B1305" s="96"/>
    </row>
    <row r="1306" spans="1:2" s="63" customFormat="1" x14ac:dyDescent="0.35">
      <c r="A1306" s="62"/>
      <c r="B1306" s="96"/>
    </row>
    <row r="1307" spans="1:2" s="63" customFormat="1" x14ac:dyDescent="0.35">
      <c r="A1307" s="62"/>
      <c r="B1307" s="96"/>
    </row>
    <row r="1308" spans="1:2" s="63" customFormat="1" x14ac:dyDescent="0.35">
      <c r="A1308" s="62"/>
      <c r="B1308" s="96"/>
    </row>
    <row r="1309" spans="1:2" s="63" customFormat="1" x14ac:dyDescent="0.35">
      <c r="A1309" s="62"/>
      <c r="B1309" s="96"/>
    </row>
    <row r="1310" spans="1:2" s="63" customFormat="1" x14ac:dyDescent="0.35">
      <c r="A1310" s="62"/>
      <c r="B1310" s="96"/>
    </row>
    <row r="1311" spans="1:2" s="63" customFormat="1" x14ac:dyDescent="0.35">
      <c r="A1311" s="62"/>
      <c r="B1311" s="96"/>
    </row>
    <row r="1312" spans="1:2" s="63" customFormat="1" x14ac:dyDescent="0.35">
      <c r="A1312" s="62"/>
      <c r="B1312" s="96"/>
    </row>
    <row r="1313" spans="1:2" s="63" customFormat="1" x14ac:dyDescent="0.35">
      <c r="A1313" s="62"/>
      <c r="B1313" s="96"/>
    </row>
    <row r="1314" spans="1:2" s="63" customFormat="1" x14ac:dyDescent="0.35">
      <c r="A1314" s="62"/>
      <c r="B1314" s="96"/>
    </row>
    <row r="1315" spans="1:2" s="63" customFormat="1" x14ac:dyDescent="0.35">
      <c r="A1315" s="62"/>
      <c r="B1315" s="96"/>
    </row>
    <row r="1316" spans="1:2" s="63" customFormat="1" x14ac:dyDescent="0.35">
      <c r="A1316" s="62"/>
      <c r="B1316" s="96"/>
    </row>
    <row r="1317" spans="1:2" s="63" customFormat="1" x14ac:dyDescent="0.35">
      <c r="A1317" s="62"/>
      <c r="B1317" s="96"/>
    </row>
    <row r="1318" spans="1:2" s="63" customFormat="1" x14ac:dyDescent="0.35">
      <c r="A1318" s="62"/>
      <c r="B1318" s="96"/>
    </row>
    <row r="1319" spans="1:2" s="63" customFormat="1" x14ac:dyDescent="0.35">
      <c r="A1319" s="62"/>
      <c r="B1319" s="96"/>
    </row>
    <row r="1320" spans="1:2" s="63" customFormat="1" x14ac:dyDescent="0.35">
      <c r="A1320" s="62"/>
      <c r="B1320" s="96"/>
    </row>
    <row r="1321" spans="1:2" s="63" customFormat="1" x14ac:dyDescent="0.35">
      <c r="A1321" s="62"/>
      <c r="B1321" s="96"/>
    </row>
    <row r="1322" spans="1:2" s="63" customFormat="1" x14ac:dyDescent="0.35">
      <c r="A1322" s="62"/>
      <c r="B1322" s="96"/>
    </row>
    <row r="1323" spans="1:2" s="63" customFormat="1" x14ac:dyDescent="0.35">
      <c r="A1323" s="62"/>
      <c r="B1323" s="96"/>
    </row>
    <row r="1324" spans="1:2" s="63" customFormat="1" x14ac:dyDescent="0.35">
      <c r="A1324" s="62"/>
      <c r="B1324" s="96"/>
    </row>
    <row r="1325" spans="1:2" s="63" customFormat="1" x14ac:dyDescent="0.35">
      <c r="A1325" s="62"/>
      <c r="B1325" s="96"/>
    </row>
    <row r="1326" spans="1:2" s="63" customFormat="1" x14ac:dyDescent="0.35">
      <c r="A1326" s="62"/>
      <c r="B1326" s="96"/>
    </row>
    <row r="1327" spans="1:2" s="63" customFormat="1" x14ac:dyDescent="0.35">
      <c r="A1327" s="62"/>
      <c r="B1327" s="96"/>
    </row>
    <row r="1328" spans="1:2" s="63" customFormat="1" x14ac:dyDescent="0.35">
      <c r="A1328" s="62"/>
      <c r="B1328" s="96"/>
    </row>
    <row r="1329" spans="1:2" s="63" customFormat="1" x14ac:dyDescent="0.35">
      <c r="A1329" s="62"/>
      <c r="B1329" s="96"/>
    </row>
    <row r="1330" spans="1:2" s="63" customFormat="1" x14ac:dyDescent="0.35">
      <c r="A1330" s="62"/>
      <c r="B1330" s="96"/>
    </row>
    <row r="1331" spans="1:2" s="63" customFormat="1" x14ac:dyDescent="0.35">
      <c r="A1331" s="62"/>
      <c r="B1331" s="96"/>
    </row>
    <row r="1332" spans="1:2" s="63" customFormat="1" x14ac:dyDescent="0.35">
      <c r="A1332" s="62"/>
      <c r="B1332" s="96"/>
    </row>
    <row r="1333" spans="1:2" s="63" customFormat="1" x14ac:dyDescent="0.35">
      <c r="A1333" s="62"/>
      <c r="B1333" s="96"/>
    </row>
    <row r="1334" spans="1:2" s="63" customFormat="1" x14ac:dyDescent="0.35">
      <c r="A1334" s="62"/>
      <c r="B1334" s="96"/>
    </row>
    <row r="1335" spans="1:2" s="63" customFormat="1" x14ac:dyDescent="0.35">
      <c r="A1335" s="62"/>
      <c r="B1335" s="96"/>
    </row>
    <row r="1336" spans="1:2" s="63" customFormat="1" x14ac:dyDescent="0.35">
      <c r="A1336" s="62"/>
      <c r="B1336" s="96"/>
    </row>
    <row r="1337" spans="1:2" s="63" customFormat="1" x14ac:dyDescent="0.35">
      <c r="A1337" s="62"/>
      <c r="B1337" s="96"/>
    </row>
    <row r="1338" spans="1:2" s="63" customFormat="1" x14ac:dyDescent="0.35">
      <c r="A1338" s="62"/>
      <c r="B1338" s="96"/>
    </row>
    <row r="1339" spans="1:2" s="63" customFormat="1" x14ac:dyDescent="0.35">
      <c r="A1339" s="62"/>
      <c r="B1339" s="96"/>
    </row>
    <row r="1340" spans="1:2" s="63" customFormat="1" x14ac:dyDescent="0.35">
      <c r="A1340" s="62"/>
      <c r="B1340" s="96"/>
    </row>
    <row r="1341" spans="1:2" s="63" customFormat="1" x14ac:dyDescent="0.35">
      <c r="A1341" s="62"/>
      <c r="B1341" s="96"/>
    </row>
    <row r="1342" spans="1:2" s="63" customFormat="1" x14ac:dyDescent="0.35">
      <c r="A1342" s="62"/>
      <c r="B1342" s="96"/>
    </row>
    <row r="1343" spans="1:2" s="63" customFormat="1" x14ac:dyDescent="0.35">
      <c r="A1343" s="62"/>
      <c r="B1343" s="96"/>
    </row>
    <row r="1344" spans="1:2" s="63" customFormat="1" x14ac:dyDescent="0.35">
      <c r="A1344" s="62"/>
      <c r="B1344" s="96"/>
    </row>
    <row r="1345" spans="1:2" s="63" customFormat="1" x14ac:dyDescent="0.35">
      <c r="A1345" s="62"/>
      <c r="B1345" s="96"/>
    </row>
    <row r="1346" spans="1:2" s="63" customFormat="1" x14ac:dyDescent="0.35">
      <c r="A1346" s="62"/>
      <c r="B1346" s="96"/>
    </row>
    <row r="1347" spans="1:2" s="63" customFormat="1" x14ac:dyDescent="0.35">
      <c r="A1347" s="62"/>
      <c r="B1347" s="96"/>
    </row>
    <row r="1348" spans="1:2" s="63" customFormat="1" x14ac:dyDescent="0.35">
      <c r="A1348" s="62"/>
      <c r="B1348" s="96"/>
    </row>
    <row r="1349" spans="1:2" s="63" customFormat="1" x14ac:dyDescent="0.35">
      <c r="A1349" s="62"/>
      <c r="B1349" s="96"/>
    </row>
    <row r="1350" spans="1:2" s="63" customFormat="1" x14ac:dyDescent="0.35">
      <c r="A1350" s="62"/>
      <c r="B1350" s="96"/>
    </row>
    <row r="1351" spans="1:2" s="63" customFormat="1" x14ac:dyDescent="0.35">
      <c r="A1351" s="62"/>
      <c r="B1351" s="96"/>
    </row>
    <row r="1352" spans="1:2" s="63" customFormat="1" x14ac:dyDescent="0.35">
      <c r="A1352" s="62"/>
      <c r="B1352" s="96"/>
    </row>
    <row r="1353" spans="1:2" s="63" customFormat="1" x14ac:dyDescent="0.35">
      <c r="A1353" s="62"/>
      <c r="B1353" s="96"/>
    </row>
    <row r="1354" spans="1:2" s="63" customFormat="1" x14ac:dyDescent="0.35">
      <c r="A1354" s="62"/>
      <c r="B1354" s="96"/>
    </row>
    <row r="1355" spans="1:2" s="63" customFormat="1" x14ac:dyDescent="0.35">
      <c r="A1355" s="62"/>
      <c r="B1355" s="96"/>
    </row>
    <row r="1356" spans="1:2" s="63" customFormat="1" x14ac:dyDescent="0.35">
      <c r="A1356" s="62"/>
      <c r="B1356" s="96"/>
    </row>
    <row r="1357" spans="1:2" s="63" customFormat="1" x14ac:dyDescent="0.35">
      <c r="A1357" s="62"/>
      <c r="B1357" s="96"/>
    </row>
    <row r="1358" spans="1:2" s="63" customFormat="1" x14ac:dyDescent="0.35">
      <c r="A1358" s="62"/>
      <c r="B1358" s="96"/>
    </row>
    <row r="1359" spans="1:2" s="63" customFormat="1" x14ac:dyDescent="0.35">
      <c r="A1359" s="62"/>
      <c r="B1359" s="96"/>
    </row>
    <row r="1360" spans="1:2" s="63" customFormat="1" x14ac:dyDescent="0.35">
      <c r="A1360" s="62"/>
      <c r="B1360" s="96"/>
    </row>
    <row r="1361" spans="1:2" s="63" customFormat="1" x14ac:dyDescent="0.35">
      <c r="A1361" s="62"/>
      <c r="B1361" s="96"/>
    </row>
    <row r="1362" spans="1:2" s="63" customFormat="1" x14ac:dyDescent="0.35">
      <c r="A1362" s="62"/>
      <c r="B1362" s="96"/>
    </row>
    <row r="1363" spans="1:2" s="63" customFormat="1" x14ac:dyDescent="0.35">
      <c r="A1363" s="62"/>
      <c r="B1363" s="96"/>
    </row>
    <row r="1364" spans="1:2" s="63" customFormat="1" x14ac:dyDescent="0.35">
      <c r="A1364" s="62"/>
      <c r="B1364" s="96"/>
    </row>
    <row r="1365" spans="1:2" s="63" customFormat="1" x14ac:dyDescent="0.35">
      <c r="A1365" s="62"/>
      <c r="B1365" s="96"/>
    </row>
    <row r="1366" spans="1:2" s="63" customFormat="1" x14ac:dyDescent="0.35">
      <c r="A1366" s="62"/>
      <c r="B1366" s="96"/>
    </row>
    <row r="1367" spans="1:2" s="63" customFormat="1" x14ac:dyDescent="0.35">
      <c r="A1367" s="62"/>
      <c r="B1367" s="96"/>
    </row>
    <row r="1368" spans="1:2" s="63" customFormat="1" x14ac:dyDescent="0.35">
      <c r="A1368" s="62"/>
      <c r="B1368" s="96"/>
    </row>
    <row r="1369" spans="1:2" s="63" customFormat="1" x14ac:dyDescent="0.35">
      <c r="A1369" s="62"/>
      <c r="B1369" s="96"/>
    </row>
    <row r="1370" spans="1:2" s="63" customFormat="1" x14ac:dyDescent="0.35">
      <c r="A1370" s="62"/>
      <c r="B1370" s="96"/>
    </row>
    <row r="1371" spans="1:2" s="63" customFormat="1" x14ac:dyDescent="0.35">
      <c r="A1371" s="62"/>
      <c r="B1371" s="96"/>
    </row>
    <row r="1372" spans="1:2" s="63" customFormat="1" x14ac:dyDescent="0.35">
      <c r="A1372" s="62"/>
      <c r="B1372" s="96"/>
    </row>
    <row r="1373" spans="1:2" s="63" customFormat="1" x14ac:dyDescent="0.35">
      <c r="A1373" s="62"/>
      <c r="B1373" s="96"/>
    </row>
    <row r="1374" spans="1:2" s="63" customFormat="1" x14ac:dyDescent="0.35">
      <c r="A1374" s="62"/>
      <c r="B1374" s="96"/>
    </row>
    <row r="1375" spans="1:2" s="63" customFormat="1" x14ac:dyDescent="0.35">
      <c r="A1375" s="62"/>
      <c r="B1375" s="96"/>
    </row>
    <row r="1376" spans="1:2" s="63" customFormat="1" x14ac:dyDescent="0.35">
      <c r="A1376" s="62"/>
      <c r="B1376" s="96"/>
    </row>
    <row r="1377" spans="1:2" s="63" customFormat="1" x14ac:dyDescent="0.35">
      <c r="A1377" s="62"/>
      <c r="B1377" s="96"/>
    </row>
    <row r="1378" spans="1:2" s="63" customFormat="1" x14ac:dyDescent="0.35">
      <c r="A1378" s="62"/>
      <c r="B1378" s="96"/>
    </row>
    <row r="1379" spans="1:2" s="63" customFormat="1" x14ac:dyDescent="0.35">
      <c r="A1379" s="62"/>
      <c r="B1379" s="96"/>
    </row>
    <row r="1380" spans="1:2" s="63" customFormat="1" x14ac:dyDescent="0.35">
      <c r="A1380" s="62"/>
      <c r="B1380" s="96"/>
    </row>
    <row r="1381" spans="1:2" s="63" customFormat="1" x14ac:dyDescent="0.35">
      <c r="A1381" s="62"/>
      <c r="B1381" s="96"/>
    </row>
    <row r="1382" spans="1:2" s="63" customFormat="1" x14ac:dyDescent="0.35">
      <c r="A1382" s="62"/>
      <c r="B1382" s="96"/>
    </row>
    <row r="1383" spans="1:2" s="63" customFormat="1" x14ac:dyDescent="0.35">
      <c r="A1383" s="62"/>
      <c r="B1383" s="96"/>
    </row>
    <row r="1384" spans="1:2" s="63" customFormat="1" x14ac:dyDescent="0.35">
      <c r="A1384" s="62"/>
      <c r="B1384" s="96"/>
    </row>
    <row r="1385" spans="1:2" s="63" customFormat="1" x14ac:dyDescent="0.35">
      <c r="A1385" s="62"/>
      <c r="B1385" s="96"/>
    </row>
    <row r="1386" spans="1:2" s="63" customFormat="1" x14ac:dyDescent="0.35">
      <c r="A1386" s="62"/>
      <c r="B1386" s="96"/>
    </row>
    <row r="1387" spans="1:2" s="63" customFormat="1" x14ac:dyDescent="0.35">
      <c r="A1387" s="62"/>
      <c r="B1387" s="96"/>
    </row>
    <row r="1388" spans="1:2" s="63" customFormat="1" x14ac:dyDescent="0.35">
      <c r="A1388" s="62"/>
      <c r="B1388" s="96"/>
    </row>
    <row r="1389" spans="1:2" s="63" customFormat="1" x14ac:dyDescent="0.35">
      <c r="A1389" s="62"/>
      <c r="B1389" s="96"/>
    </row>
    <row r="1390" spans="1:2" s="63" customFormat="1" x14ac:dyDescent="0.35">
      <c r="A1390" s="62"/>
      <c r="B1390" s="96"/>
    </row>
    <row r="1391" spans="1:2" s="63" customFormat="1" x14ac:dyDescent="0.35">
      <c r="A1391" s="62"/>
      <c r="B1391" s="96"/>
    </row>
    <row r="1392" spans="1:2" s="63" customFormat="1" x14ac:dyDescent="0.35">
      <c r="A1392" s="62"/>
      <c r="B1392" s="96"/>
    </row>
    <row r="1393" spans="1:2" s="63" customFormat="1" x14ac:dyDescent="0.35">
      <c r="A1393" s="62"/>
      <c r="B1393" s="96"/>
    </row>
    <row r="1394" spans="1:2" s="63" customFormat="1" x14ac:dyDescent="0.35">
      <c r="A1394" s="62"/>
      <c r="B1394" s="96"/>
    </row>
    <row r="1395" spans="1:2" s="63" customFormat="1" x14ac:dyDescent="0.35">
      <c r="A1395" s="62"/>
      <c r="B1395" s="96"/>
    </row>
    <row r="1396" spans="1:2" s="63" customFormat="1" x14ac:dyDescent="0.35">
      <c r="A1396" s="62"/>
      <c r="B1396" s="96"/>
    </row>
    <row r="1397" spans="1:2" s="63" customFormat="1" x14ac:dyDescent="0.35">
      <c r="A1397" s="62"/>
      <c r="B1397" s="96"/>
    </row>
    <row r="1398" spans="1:2" s="63" customFormat="1" x14ac:dyDescent="0.35">
      <c r="A1398" s="62"/>
      <c r="B1398" s="96"/>
    </row>
    <row r="1399" spans="1:2" s="63" customFormat="1" x14ac:dyDescent="0.35">
      <c r="A1399" s="62"/>
      <c r="B1399" s="96"/>
    </row>
    <row r="1400" spans="1:2" s="63" customFormat="1" x14ac:dyDescent="0.35">
      <c r="A1400" s="62"/>
      <c r="B1400" s="96"/>
    </row>
    <row r="1401" spans="1:2" s="63" customFormat="1" x14ac:dyDescent="0.35">
      <c r="A1401" s="62"/>
      <c r="B1401" s="96"/>
    </row>
    <row r="1402" spans="1:2" s="63" customFormat="1" x14ac:dyDescent="0.35">
      <c r="A1402" s="62"/>
      <c r="B1402" s="96"/>
    </row>
    <row r="1403" spans="1:2" s="63" customFormat="1" x14ac:dyDescent="0.35">
      <c r="A1403" s="62"/>
      <c r="B1403" s="96"/>
    </row>
    <row r="1404" spans="1:2" s="63" customFormat="1" x14ac:dyDescent="0.35">
      <c r="A1404" s="62"/>
      <c r="B1404" s="96"/>
    </row>
    <row r="1405" spans="1:2" s="63" customFormat="1" x14ac:dyDescent="0.35">
      <c r="A1405" s="62"/>
      <c r="B1405" s="96"/>
    </row>
    <row r="1406" spans="1:2" s="63" customFormat="1" x14ac:dyDescent="0.35">
      <c r="A1406" s="62"/>
      <c r="B1406" s="96"/>
    </row>
    <row r="1407" spans="1:2" s="63" customFormat="1" x14ac:dyDescent="0.35">
      <c r="A1407" s="62"/>
      <c r="B1407" s="96"/>
    </row>
    <row r="1408" spans="1:2" s="63" customFormat="1" x14ac:dyDescent="0.35">
      <c r="A1408" s="62"/>
      <c r="B1408" s="96"/>
    </row>
    <row r="1409" spans="1:2" s="63" customFormat="1" x14ac:dyDescent="0.35">
      <c r="A1409" s="62"/>
      <c r="B1409" s="96"/>
    </row>
    <row r="1410" spans="1:2" s="63" customFormat="1" x14ac:dyDescent="0.35">
      <c r="A1410" s="62"/>
      <c r="B1410" s="96"/>
    </row>
    <row r="1411" spans="1:2" s="63" customFormat="1" x14ac:dyDescent="0.35">
      <c r="A1411" s="62"/>
      <c r="B1411" s="96"/>
    </row>
    <row r="1412" spans="1:2" s="63" customFormat="1" x14ac:dyDescent="0.35">
      <c r="A1412" s="62"/>
      <c r="B1412" s="96"/>
    </row>
    <row r="1413" spans="1:2" s="63" customFormat="1" x14ac:dyDescent="0.35">
      <c r="A1413" s="62"/>
      <c r="B1413" s="96"/>
    </row>
    <row r="1414" spans="1:2" s="63" customFormat="1" x14ac:dyDescent="0.35">
      <c r="A1414" s="62"/>
      <c r="B1414" s="96"/>
    </row>
    <row r="1415" spans="1:2" s="63" customFormat="1" x14ac:dyDescent="0.35">
      <c r="A1415" s="62"/>
      <c r="B1415" s="96"/>
    </row>
    <row r="1416" spans="1:2" s="63" customFormat="1" x14ac:dyDescent="0.35">
      <c r="A1416" s="62"/>
      <c r="B1416" s="96"/>
    </row>
    <row r="1417" spans="1:2" s="63" customFormat="1" x14ac:dyDescent="0.35">
      <c r="A1417" s="62"/>
      <c r="B1417" s="96"/>
    </row>
    <row r="1418" spans="1:2" s="63" customFormat="1" x14ac:dyDescent="0.35">
      <c r="A1418" s="62"/>
      <c r="B1418" s="96"/>
    </row>
    <row r="1419" spans="1:2" s="63" customFormat="1" x14ac:dyDescent="0.35">
      <c r="A1419" s="62"/>
      <c r="B1419" s="96"/>
    </row>
    <row r="1420" spans="1:2" s="63" customFormat="1" x14ac:dyDescent="0.35">
      <c r="A1420" s="62"/>
      <c r="B1420" s="96"/>
    </row>
    <row r="1421" spans="1:2" s="63" customFormat="1" x14ac:dyDescent="0.35">
      <c r="A1421" s="62"/>
      <c r="B1421" s="96"/>
    </row>
    <row r="1422" spans="1:2" s="63" customFormat="1" x14ac:dyDescent="0.35">
      <c r="A1422" s="62"/>
      <c r="B1422" s="96"/>
    </row>
    <row r="1423" spans="1:2" s="63" customFormat="1" x14ac:dyDescent="0.35">
      <c r="A1423" s="62"/>
      <c r="B1423" s="96"/>
    </row>
    <row r="1424" spans="1:2" s="63" customFormat="1" x14ac:dyDescent="0.35">
      <c r="A1424" s="62"/>
      <c r="B1424" s="96"/>
    </row>
    <row r="1425" spans="1:2" s="63" customFormat="1" x14ac:dyDescent="0.35">
      <c r="A1425" s="62"/>
      <c r="B1425" s="96"/>
    </row>
    <row r="1426" spans="1:2" s="63" customFormat="1" x14ac:dyDescent="0.35">
      <c r="A1426" s="62"/>
      <c r="B1426" s="96"/>
    </row>
    <row r="1427" spans="1:2" s="63" customFormat="1" x14ac:dyDescent="0.35">
      <c r="A1427" s="62"/>
      <c r="B1427" s="96"/>
    </row>
    <row r="1428" spans="1:2" s="63" customFormat="1" x14ac:dyDescent="0.35">
      <c r="A1428" s="62"/>
      <c r="B1428" s="96"/>
    </row>
    <row r="1429" spans="1:2" s="63" customFormat="1" x14ac:dyDescent="0.35">
      <c r="A1429" s="62"/>
      <c r="B1429" s="96"/>
    </row>
    <row r="1430" spans="1:2" s="63" customFormat="1" x14ac:dyDescent="0.35">
      <c r="A1430" s="62"/>
      <c r="B1430" s="96"/>
    </row>
    <row r="1431" spans="1:2" s="63" customFormat="1" x14ac:dyDescent="0.35">
      <c r="A1431" s="62"/>
      <c r="B1431" s="96"/>
    </row>
    <row r="1432" spans="1:2" s="63" customFormat="1" x14ac:dyDescent="0.35">
      <c r="A1432" s="62"/>
      <c r="B1432" s="96"/>
    </row>
    <row r="1433" spans="1:2" s="63" customFormat="1" x14ac:dyDescent="0.35">
      <c r="A1433" s="62"/>
      <c r="B1433" s="96"/>
    </row>
    <row r="1434" spans="1:2" s="63" customFormat="1" x14ac:dyDescent="0.35">
      <c r="A1434" s="62"/>
      <c r="B1434" s="96"/>
    </row>
    <row r="1435" spans="1:2" s="63" customFormat="1" x14ac:dyDescent="0.35">
      <c r="A1435" s="62"/>
      <c r="B1435" s="96"/>
    </row>
    <row r="1436" spans="1:2" s="63" customFormat="1" x14ac:dyDescent="0.35">
      <c r="A1436" s="62"/>
      <c r="B1436" s="96"/>
    </row>
    <row r="1437" spans="1:2" s="63" customFormat="1" x14ac:dyDescent="0.35">
      <c r="A1437" s="62"/>
      <c r="B1437" s="96"/>
    </row>
    <row r="1438" spans="1:2" s="63" customFormat="1" x14ac:dyDescent="0.35">
      <c r="A1438" s="62"/>
      <c r="B1438" s="96"/>
    </row>
    <row r="1439" spans="1:2" s="63" customFormat="1" x14ac:dyDescent="0.35">
      <c r="A1439" s="62"/>
      <c r="B1439" s="96"/>
    </row>
    <row r="1440" spans="1:2" s="63" customFormat="1" x14ac:dyDescent="0.35">
      <c r="A1440" s="62"/>
      <c r="B1440" s="96"/>
    </row>
    <row r="1441" spans="1:2" s="63" customFormat="1" x14ac:dyDescent="0.35">
      <c r="A1441" s="62"/>
      <c r="B1441" s="96"/>
    </row>
    <row r="1442" spans="1:2" s="63" customFormat="1" x14ac:dyDescent="0.35">
      <c r="A1442" s="62"/>
      <c r="B1442" s="96"/>
    </row>
    <row r="1443" spans="1:2" s="63" customFormat="1" x14ac:dyDescent="0.35">
      <c r="A1443" s="62"/>
      <c r="B1443" s="96"/>
    </row>
    <row r="1444" spans="1:2" s="63" customFormat="1" x14ac:dyDescent="0.35">
      <c r="A1444" s="62"/>
      <c r="B1444" s="96"/>
    </row>
    <row r="1445" spans="1:2" s="63" customFormat="1" x14ac:dyDescent="0.35">
      <c r="A1445" s="62"/>
      <c r="B1445" s="96"/>
    </row>
    <row r="1446" spans="1:2" s="63" customFormat="1" x14ac:dyDescent="0.35">
      <c r="A1446" s="62"/>
      <c r="B1446" s="96"/>
    </row>
    <row r="1447" spans="1:2" s="63" customFormat="1" x14ac:dyDescent="0.35">
      <c r="A1447" s="62"/>
      <c r="B1447" s="96"/>
    </row>
    <row r="1448" spans="1:2" s="63" customFormat="1" x14ac:dyDescent="0.35">
      <c r="A1448" s="62"/>
      <c r="B1448" s="96"/>
    </row>
    <row r="1449" spans="1:2" s="63" customFormat="1" x14ac:dyDescent="0.35">
      <c r="A1449" s="62"/>
      <c r="B1449" s="96"/>
    </row>
    <row r="1450" spans="1:2" s="63" customFormat="1" x14ac:dyDescent="0.35">
      <c r="A1450" s="62"/>
      <c r="B1450" s="96"/>
    </row>
    <row r="1451" spans="1:2" s="63" customFormat="1" x14ac:dyDescent="0.35">
      <c r="A1451" s="62"/>
      <c r="B1451" s="96"/>
    </row>
    <row r="1452" spans="1:2" s="63" customFormat="1" x14ac:dyDescent="0.35">
      <c r="A1452" s="62"/>
      <c r="B1452" s="96"/>
    </row>
    <row r="1453" spans="1:2" s="63" customFormat="1" x14ac:dyDescent="0.35">
      <c r="A1453" s="62"/>
      <c r="B1453" s="96"/>
    </row>
    <row r="1454" spans="1:2" s="63" customFormat="1" x14ac:dyDescent="0.35">
      <c r="A1454" s="62"/>
      <c r="B1454" s="96"/>
    </row>
    <row r="1455" spans="1:2" s="63" customFormat="1" x14ac:dyDescent="0.35">
      <c r="A1455" s="62"/>
      <c r="B1455" s="96"/>
    </row>
    <row r="1456" spans="1:2" s="63" customFormat="1" x14ac:dyDescent="0.35">
      <c r="A1456" s="62"/>
      <c r="B1456" s="96"/>
    </row>
    <row r="1457" spans="1:2" s="63" customFormat="1" x14ac:dyDescent="0.35">
      <c r="A1457" s="62"/>
      <c r="B1457" s="96"/>
    </row>
    <row r="1458" spans="1:2" s="63" customFormat="1" x14ac:dyDescent="0.35">
      <c r="A1458" s="62"/>
      <c r="B1458" s="96"/>
    </row>
    <row r="1459" spans="1:2" s="63" customFormat="1" x14ac:dyDescent="0.35">
      <c r="A1459" s="62"/>
      <c r="B1459" s="96"/>
    </row>
    <row r="1460" spans="1:2" s="63" customFormat="1" x14ac:dyDescent="0.35">
      <c r="A1460" s="62"/>
      <c r="B1460" s="96"/>
    </row>
    <row r="1461" spans="1:2" s="63" customFormat="1" x14ac:dyDescent="0.35">
      <c r="A1461" s="62"/>
      <c r="B1461" s="96"/>
    </row>
    <row r="1462" spans="1:2" s="63" customFormat="1" x14ac:dyDescent="0.35">
      <c r="A1462" s="62"/>
      <c r="B1462" s="96"/>
    </row>
    <row r="1463" spans="1:2" s="63" customFormat="1" x14ac:dyDescent="0.35">
      <c r="A1463" s="62"/>
      <c r="B1463" s="96"/>
    </row>
    <row r="1464" spans="1:2" s="63" customFormat="1" x14ac:dyDescent="0.35">
      <c r="A1464" s="62"/>
      <c r="B1464" s="96"/>
    </row>
    <row r="1465" spans="1:2" s="63" customFormat="1" x14ac:dyDescent="0.35">
      <c r="A1465" s="62"/>
      <c r="B1465" s="96"/>
    </row>
    <row r="1466" spans="1:2" s="63" customFormat="1" x14ac:dyDescent="0.35">
      <c r="A1466" s="62"/>
      <c r="B1466" s="96"/>
    </row>
    <row r="1467" spans="1:2" s="63" customFormat="1" x14ac:dyDescent="0.35">
      <c r="A1467" s="62"/>
      <c r="B1467" s="96"/>
    </row>
    <row r="1468" spans="1:2" s="63" customFormat="1" x14ac:dyDescent="0.35">
      <c r="A1468" s="62"/>
      <c r="B1468" s="96"/>
    </row>
    <row r="1469" spans="1:2" s="63" customFormat="1" x14ac:dyDescent="0.35">
      <c r="A1469" s="62"/>
      <c r="B1469" s="96"/>
    </row>
    <row r="1470" spans="1:2" s="63" customFormat="1" x14ac:dyDescent="0.35">
      <c r="A1470" s="62"/>
      <c r="B1470" s="96"/>
    </row>
    <row r="1471" spans="1:2" s="63" customFormat="1" x14ac:dyDescent="0.35">
      <c r="A1471" s="62"/>
      <c r="B1471" s="96"/>
    </row>
    <row r="1472" spans="1:2" s="63" customFormat="1" x14ac:dyDescent="0.35">
      <c r="A1472" s="62"/>
      <c r="B1472" s="96"/>
    </row>
    <row r="1473" spans="1:2" s="63" customFormat="1" x14ac:dyDescent="0.35">
      <c r="A1473" s="62"/>
      <c r="B1473" s="96"/>
    </row>
    <row r="1474" spans="1:2" s="63" customFormat="1" x14ac:dyDescent="0.35">
      <c r="A1474" s="62"/>
      <c r="B1474" s="96"/>
    </row>
    <row r="1475" spans="1:2" s="63" customFormat="1" x14ac:dyDescent="0.35">
      <c r="A1475" s="62"/>
      <c r="B1475" s="96"/>
    </row>
    <row r="1476" spans="1:2" s="63" customFormat="1" x14ac:dyDescent="0.35">
      <c r="A1476" s="62"/>
      <c r="B1476" s="96"/>
    </row>
    <row r="1477" spans="1:2" s="63" customFormat="1" x14ac:dyDescent="0.35">
      <c r="A1477" s="62"/>
      <c r="B1477" s="96"/>
    </row>
    <row r="1478" spans="1:2" s="63" customFormat="1" x14ac:dyDescent="0.35">
      <c r="A1478" s="62"/>
      <c r="B1478" s="96"/>
    </row>
    <row r="1479" spans="1:2" s="63" customFormat="1" x14ac:dyDescent="0.35">
      <c r="A1479" s="62"/>
      <c r="B1479" s="96"/>
    </row>
    <row r="1480" spans="1:2" s="63" customFormat="1" x14ac:dyDescent="0.35">
      <c r="A1480" s="62"/>
      <c r="B1480" s="96"/>
    </row>
    <row r="1481" spans="1:2" s="63" customFormat="1" x14ac:dyDescent="0.35">
      <c r="A1481" s="62"/>
      <c r="B1481" s="96"/>
    </row>
    <row r="1482" spans="1:2" s="63" customFormat="1" x14ac:dyDescent="0.35">
      <c r="A1482" s="62"/>
      <c r="B1482" s="96"/>
    </row>
    <row r="1483" spans="1:2" s="63" customFormat="1" x14ac:dyDescent="0.35">
      <c r="A1483" s="62"/>
      <c r="B1483" s="96"/>
    </row>
    <row r="1484" spans="1:2" s="63" customFormat="1" x14ac:dyDescent="0.35">
      <c r="A1484" s="62"/>
      <c r="B1484" s="96"/>
    </row>
    <row r="1485" spans="1:2" s="63" customFormat="1" x14ac:dyDescent="0.35">
      <c r="A1485" s="62"/>
      <c r="B1485" s="96"/>
    </row>
    <row r="1486" spans="1:2" s="63" customFormat="1" x14ac:dyDescent="0.35">
      <c r="A1486" s="62"/>
      <c r="B1486" s="96"/>
    </row>
    <row r="1487" spans="1:2" s="63" customFormat="1" x14ac:dyDescent="0.35">
      <c r="A1487" s="62"/>
      <c r="B1487" s="96"/>
    </row>
    <row r="1488" spans="1:2" s="63" customFormat="1" x14ac:dyDescent="0.35">
      <c r="A1488" s="62"/>
      <c r="B1488" s="96"/>
    </row>
    <row r="1489" spans="1:2" s="63" customFormat="1" x14ac:dyDescent="0.35">
      <c r="A1489" s="62"/>
      <c r="B1489" s="96"/>
    </row>
    <row r="1490" spans="1:2" s="63" customFormat="1" x14ac:dyDescent="0.35">
      <c r="A1490" s="62"/>
      <c r="B1490" s="96"/>
    </row>
    <row r="1491" spans="1:2" s="63" customFormat="1" x14ac:dyDescent="0.35">
      <c r="A1491" s="62"/>
      <c r="B1491" s="96"/>
    </row>
    <row r="1492" spans="1:2" s="63" customFormat="1" x14ac:dyDescent="0.35">
      <c r="A1492" s="62"/>
      <c r="B1492" s="96"/>
    </row>
    <row r="1493" spans="1:2" s="63" customFormat="1" x14ac:dyDescent="0.35">
      <c r="A1493" s="62"/>
      <c r="B1493" s="96"/>
    </row>
    <row r="1494" spans="1:2" s="63" customFormat="1" x14ac:dyDescent="0.35">
      <c r="A1494" s="62"/>
      <c r="B1494" s="96"/>
    </row>
    <row r="1495" spans="1:2" s="63" customFormat="1" x14ac:dyDescent="0.35">
      <c r="A1495" s="62"/>
      <c r="B1495" s="96"/>
    </row>
    <row r="1496" spans="1:2" s="63" customFormat="1" x14ac:dyDescent="0.35">
      <c r="A1496" s="62"/>
      <c r="B1496" s="96"/>
    </row>
    <row r="1497" spans="1:2" s="63" customFormat="1" x14ac:dyDescent="0.35">
      <c r="A1497" s="62"/>
      <c r="B1497" s="96"/>
    </row>
    <row r="1498" spans="1:2" s="63" customFormat="1" x14ac:dyDescent="0.35">
      <c r="A1498" s="62"/>
      <c r="B1498" s="96"/>
    </row>
    <row r="1499" spans="1:2" s="63" customFormat="1" x14ac:dyDescent="0.35">
      <c r="A1499" s="62"/>
      <c r="B1499" s="96"/>
    </row>
    <row r="1500" spans="1:2" s="63" customFormat="1" x14ac:dyDescent="0.35">
      <c r="A1500" s="62"/>
      <c r="B1500" s="96"/>
    </row>
    <row r="1501" spans="1:2" s="63" customFormat="1" x14ac:dyDescent="0.35">
      <c r="A1501" s="62"/>
      <c r="B1501" s="96"/>
    </row>
    <row r="1502" spans="1:2" s="63" customFormat="1" x14ac:dyDescent="0.35">
      <c r="A1502" s="62"/>
      <c r="B1502" s="96"/>
    </row>
    <row r="1503" spans="1:2" s="63" customFormat="1" x14ac:dyDescent="0.35">
      <c r="A1503" s="62"/>
      <c r="B1503" s="96"/>
    </row>
    <row r="1504" spans="1:2" s="63" customFormat="1" x14ac:dyDescent="0.35">
      <c r="A1504" s="62"/>
      <c r="B1504" s="96"/>
    </row>
    <row r="1505" spans="1:2" s="63" customFormat="1" x14ac:dyDescent="0.35">
      <c r="A1505" s="62"/>
      <c r="B1505" s="96"/>
    </row>
    <row r="1506" spans="1:2" s="63" customFormat="1" x14ac:dyDescent="0.35">
      <c r="A1506" s="62"/>
      <c r="B1506" s="96"/>
    </row>
    <row r="1507" spans="1:2" s="63" customFormat="1" x14ac:dyDescent="0.35">
      <c r="A1507" s="62"/>
      <c r="B1507" s="96"/>
    </row>
    <row r="1508" spans="1:2" s="63" customFormat="1" x14ac:dyDescent="0.35">
      <c r="A1508" s="62"/>
      <c r="B1508" s="96"/>
    </row>
    <row r="1509" spans="1:2" s="63" customFormat="1" x14ac:dyDescent="0.35">
      <c r="A1509" s="62"/>
      <c r="B1509" s="96"/>
    </row>
    <row r="1510" spans="1:2" s="63" customFormat="1" x14ac:dyDescent="0.35">
      <c r="A1510" s="62"/>
      <c r="B1510" s="96"/>
    </row>
    <row r="1511" spans="1:2" s="63" customFormat="1" x14ac:dyDescent="0.35">
      <c r="A1511" s="62"/>
      <c r="B1511" s="96"/>
    </row>
    <row r="1512" spans="1:2" s="63" customFormat="1" x14ac:dyDescent="0.35">
      <c r="A1512" s="62"/>
      <c r="B1512" s="96"/>
    </row>
    <row r="1513" spans="1:2" s="63" customFormat="1" x14ac:dyDescent="0.35">
      <c r="A1513" s="62"/>
      <c r="B1513" s="96"/>
    </row>
    <row r="1514" spans="1:2" s="63" customFormat="1" x14ac:dyDescent="0.35">
      <c r="A1514" s="62"/>
      <c r="B1514" s="96"/>
    </row>
    <row r="1515" spans="1:2" s="63" customFormat="1" x14ac:dyDescent="0.35">
      <c r="A1515" s="62"/>
      <c r="B1515" s="96"/>
    </row>
    <row r="1516" spans="1:2" s="63" customFormat="1" x14ac:dyDescent="0.35">
      <c r="A1516" s="62"/>
      <c r="B1516" s="96"/>
    </row>
    <row r="1517" spans="1:2" s="63" customFormat="1" x14ac:dyDescent="0.35">
      <c r="A1517" s="62"/>
      <c r="B1517" s="96"/>
    </row>
    <row r="1518" spans="1:2" s="63" customFormat="1" x14ac:dyDescent="0.35">
      <c r="A1518" s="62"/>
      <c r="B1518" s="96"/>
    </row>
    <row r="1519" spans="1:2" s="63" customFormat="1" x14ac:dyDescent="0.35">
      <c r="A1519" s="62"/>
      <c r="B1519" s="96"/>
    </row>
    <row r="1520" spans="1:2" s="63" customFormat="1" x14ac:dyDescent="0.35">
      <c r="A1520" s="62"/>
      <c r="B1520" s="96"/>
    </row>
    <row r="1521" spans="1:2" s="63" customFormat="1" x14ac:dyDescent="0.35">
      <c r="A1521" s="62"/>
      <c r="B1521" s="96"/>
    </row>
    <row r="1522" spans="1:2" s="63" customFormat="1" x14ac:dyDescent="0.35">
      <c r="A1522" s="62"/>
      <c r="B1522" s="96"/>
    </row>
    <row r="1523" spans="1:2" s="63" customFormat="1" x14ac:dyDescent="0.35">
      <c r="A1523" s="62"/>
      <c r="B1523" s="96"/>
    </row>
    <row r="1524" spans="1:2" s="63" customFormat="1" x14ac:dyDescent="0.35">
      <c r="A1524" s="62"/>
      <c r="B1524" s="96"/>
    </row>
    <row r="1525" spans="1:2" s="63" customFormat="1" x14ac:dyDescent="0.35">
      <c r="A1525" s="62"/>
      <c r="B1525" s="96"/>
    </row>
    <row r="1526" spans="1:2" s="63" customFormat="1" x14ac:dyDescent="0.35">
      <c r="A1526" s="62"/>
      <c r="B1526" s="96"/>
    </row>
    <row r="1527" spans="1:2" s="63" customFormat="1" x14ac:dyDescent="0.35">
      <c r="A1527" s="62"/>
      <c r="B1527" s="96"/>
    </row>
    <row r="1528" spans="1:2" s="63" customFormat="1" x14ac:dyDescent="0.35">
      <c r="A1528" s="62"/>
      <c r="B1528" s="96"/>
    </row>
    <row r="1529" spans="1:2" s="63" customFormat="1" x14ac:dyDescent="0.35">
      <c r="A1529" s="62"/>
      <c r="B1529" s="96"/>
    </row>
    <row r="1530" spans="1:2" s="63" customFormat="1" x14ac:dyDescent="0.35">
      <c r="A1530" s="62"/>
      <c r="B1530" s="96"/>
    </row>
    <row r="1531" spans="1:2" s="63" customFormat="1" x14ac:dyDescent="0.35">
      <c r="A1531" s="62"/>
      <c r="B1531" s="96"/>
    </row>
    <row r="1532" spans="1:2" s="63" customFormat="1" x14ac:dyDescent="0.35">
      <c r="A1532" s="62"/>
      <c r="B1532" s="96"/>
    </row>
    <row r="1533" spans="1:2" s="63" customFormat="1" x14ac:dyDescent="0.35">
      <c r="A1533" s="62"/>
      <c r="B1533" s="96"/>
    </row>
    <row r="1534" spans="1:2" s="63" customFormat="1" x14ac:dyDescent="0.35">
      <c r="A1534" s="62"/>
      <c r="B1534" s="96"/>
    </row>
    <row r="1535" spans="1:2" s="63" customFormat="1" x14ac:dyDescent="0.35">
      <c r="A1535" s="62"/>
      <c r="B1535" s="96"/>
    </row>
    <row r="1536" spans="1:2" s="63" customFormat="1" x14ac:dyDescent="0.35">
      <c r="A1536" s="62"/>
      <c r="B1536" s="96"/>
    </row>
    <row r="1537" spans="1:2" s="63" customFormat="1" x14ac:dyDescent="0.35">
      <c r="A1537" s="62"/>
      <c r="B1537" s="96"/>
    </row>
    <row r="1538" spans="1:2" s="63" customFormat="1" x14ac:dyDescent="0.35">
      <c r="A1538" s="62"/>
      <c r="B1538" s="96"/>
    </row>
    <row r="1539" spans="1:2" s="63" customFormat="1" x14ac:dyDescent="0.35">
      <c r="A1539" s="62"/>
      <c r="B1539" s="96"/>
    </row>
    <row r="1540" spans="1:2" s="63" customFormat="1" x14ac:dyDescent="0.35">
      <c r="A1540" s="62"/>
      <c r="B1540" s="96"/>
    </row>
    <row r="1541" spans="1:2" s="63" customFormat="1" x14ac:dyDescent="0.35">
      <c r="A1541" s="62"/>
      <c r="B1541" s="96"/>
    </row>
    <row r="1542" spans="1:2" s="63" customFormat="1" x14ac:dyDescent="0.35">
      <c r="A1542" s="62"/>
      <c r="B1542" s="96"/>
    </row>
    <row r="1543" spans="1:2" s="63" customFormat="1" x14ac:dyDescent="0.35">
      <c r="A1543" s="62"/>
      <c r="B1543" s="96"/>
    </row>
    <row r="1544" spans="1:2" s="63" customFormat="1" x14ac:dyDescent="0.35">
      <c r="A1544" s="62"/>
      <c r="B1544" s="96"/>
    </row>
    <row r="1545" spans="1:2" s="63" customFormat="1" x14ac:dyDescent="0.35">
      <c r="A1545" s="62"/>
      <c r="B1545" s="96"/>
    </row>
    <row r="1546" spans="1:2" s="63" customFormat="1" x14ac:dyDescent="0.35">
      <c r="A1546" s="62"/>
      <c r="B1546" s="96"/>
    </row>
    <row r="1547" spans="1:2" s="63" customFormat="1" x14ac:dyDescent="0.35">
      <c r="A1547" s="62"/>
      <c r="B1547" s="96"/>
    </row>
    <row r="1548" spans="1:2" s="63" customFormat="1" x14ac:dyDescent="0.35">
      <c r="A1548" s="62"/>
      <c r="B1548" s="96"/>
    </row>
    <row r="1549" spans="1:2" s="63" customFormat="1" x14ac:dyDescent="0.35">
      <c r="A1549" s="62"/>
      <c r="B1549" s="96"/>
    </row>
    <row r="1550" spans="1:2" s="63" customFormat="1" x14ac:dyDescent="0.35">
      <c r="A1550" s="62"/>
      <c r="B1550" s="96"/>
    </row>
    <row r="1551" spans="1:2" s="63" customFormat="1" x14ac:dyDescent="0.35">
      <c r="A1551" s="62"/>
      <c r="B1551" s="96"/>
    </row>
    <row r="1552" spans="1:2" s="63" customFormat="1" x14ac:dyDescent="0.35">
      <c r="A1552" s="62"/>
      <c r="B1552" s="96"/>
    </row>
    <row r="1553" spans="1:2" s="63" customFormat="1" x14ac:dyDescent="0.35">
      <c r="A1553" s="62"/>
      <c r="B1553" s="96"/>
    </row>
    <row r="1554" spans="1:2" s="63" customFormat="1" x14ac:dyDescent="0.35">
      <c r="A1554" s="62"/>
      <c r="B1554" s="96"/>
    </row>
    <row r="1555" spans="1:2" s="63" customFormat="1" x14ac:dyDescent="0.35">
      <c r="A1555" s="62"/>
      <c r="B1555" s="96"/>
    </row>
    <row r="1556" spans="1:2" s="63" customFormat="1" x14ac:dyDescent="0.35">
      <c r="A1556" s="62"/>
      <c r="B1556" s="96"/>
    </row>
    <row r="1557" spans="1:2" s="63" customFormat="1" x14ac:dyDescent="0.35">
      <c r="A1557" s="62"/>
      <c r="B1557" s="96"/>
    </row>
    <row r="1558" spans="1:2" s="63" customFormat="1" x14ac:dyDescent="0.35">
      <c r="A1558" s="62"/>
      <c r="B1558" s="96"/>
    </row>
    <row r="1559" spans="1:2" s="63" customFormat="1" x14ac:dyDescent="0.35">
      <c r="A1559" s="62"/>
      <c r="B1559" s="96"/>
    </row>
    <row r="1560" spans="1:2" s="63" customFormat="1" x14ac:dyDescent="0.35">
      <c r="A1560" s="62"/>
      <c r="B1560" s="96"/>
    </row>
    <row r="1561" spans="1:2" s="63" customFormat="1" x14ac:dyDescent="0.35">
      <c r="A1561" s="62"/>
      <c r="B1561" s="96"/>
    </row>
    <row r="1562" spans="1:2" s="63" customFormat="1" x14ac:dyDescent="0.35">
      <c r="A1562" s="62"/>
      <c r="B1562" s="96"/>
    </row>
    <row r="1563" spans="1:2" s="63" customFormat="1" x14ac:dyDescent="0.35">
      <c r="A1563" s="62"/>
      <c r="B1563" s="96"/>
    </row>
    <row r="1564" spans="1:2" s="63" customFormat="1" x14ac:dyDescent="0.35">
      <c r="A1564" s="62"/>
      <c r="B1564" s="96"/>
    </row>
    <row r="1565" spans="1:2" s="63" customFormat="1" x14ac:dyDescent="0.35">
      <c r="A1565" s="62"/>
      <c r="B1565" s="96"/>
    </row>
    <row r="1566" spans="1:2" s="63" customFormat="1" x14ac:dyDescent="0.35">
      <c r="A1566" s="62"/>
      <c r="B1566" s="96"/>
    </row>
    <row r="1567" spans="1:2" s="63" customFormat="1" x14ac:dyDescent="0.35">
      <c r="A1567" s="62"/>
      <c r="B1567" s="96"/>
    </row>
    <row r="1568" spans="1:2" s="63" customFormat="1" x14ac:dyDescent="0.35">
      <c r="A1568" s="62"/>
      <c r="B1568" s="96"/>
    </row>
    <row r="1569" spans="1:2" s="63" customFormat="1" x14ac:dyDescent="0.35">
      <c r="A1569" s="62"/>
      <c r="B1569" s="96"/>
    </row>
    <row r="1570" spans="1:2" s="63" customFormat="1" x14ac:dyDescent="0.35">
      <c r="A1570" s="62"/>
      <c r="B1570" s="96"/>
    </row>
    <row r="1571" spans="1:2" s="63" customFormat="1" x14ac:dyDescent="0.35">
      <c r="A1571" s="62"/>
      <c r="B1571" s="96"/>
    </row>
    <row r="1572" spans="1:2" s="63" customFormat="1" x14ac:dyDescent="0.35">
      <c r="A1572" s="62"/>
      <c r="B1572" s="96"/>
    </row>
    <row r="1573" spans="1:2" s="63" customFormat="1" x14ac:dyDescent="0.35">
      <c r="A1573" s="62"/>
      <c r="B1573" s="96"/>
    </row>
    <row r="1574" spans="1:2" s="63" customFormat="1" x14ac:dyDescent="0.35">
      <c r="A1574" s="62"/>
      <c r="B1574" s="96"/>
    </row>
    <row r="1575" spans="1:2" s="63" customFormat="1" x14ac:dyDescent="0.35">
      <c r="A1575" s="62"/>
      <c r="B1575" s="96"/>
    </row>
    <row r="1576" spans="1:2" s="63" customFormat="1" x14ac:dyDescent="0.35">
      <c r="A1576" s="62"/>
      <c r="B1576" s="96"/>
    </row>
    <row r="1577" spans="1:2" s="63" customFormat="1" x14ac:dyDescent="0.35">
      <c r="A1577" s="62"/>
      <c r="B1577" s="96"/>
    </row>
    <row r="1578" spans="1:2" s="63" customFormat="1" x14ac:dyDescent="0.35">
      <c r="A1578" s="62"/>
      <c r="B1578" s="96"/>
    </row>
    <row r="1579" spans="1:2" s="63" customFormat="1" x14ac:dyDescent="0.35">
      <c r="A1579" s="62"/>
      <c r="B1579" s="96"/>
    </row>
    <row r="1580" spans="1:2" s="63" customFormat="1" x14ac:dyDescent="0.35">
      <c r="A1580" s="62"/>
      <c r="B1580" s="96"/>
    </row>
    <row r="1581" spans="1:2" s="63" customFormat="1" x14ac:dyDescent="0.35">
      <c r="A1581" s="62"/>
      <c r="B1581" s="96"/>
    </row>
    <row r="1582" spans="1:2" s="63" customFormat="1" x14ac:dyDescent="0.35">
      <c r="A1582" s="62"/>
      <c r="B1582" s="96"/>
    </row>
    <row r="1583" spans="1:2" s="63" customFormat="1" x14ac:dyDescent="0.35">
      <c r="A1583" s="62"/>
      <c r="B1583" s="96"/>
    </row>
    <row r="1584" spans="1:2" s="63" customFormat="1" x14ac:dyDescent="0.35">
      <c r="A1584" s="62"/>
      <c r="B1584" s="96"/>
    </row>
    <row r="1585" spans="1:2" s="63" customFormat="1" x14ac:dyDescent="0.35">
      <c r="A1585" s="62"/>
      <c r="B1585" s="96"/>
    </row>
    <row r="1586" spans="1:2" s="63" customFormat="1" x14ac:dyDescent="0.35">
      <c r="A1586" s="62"/>
      <c r="B1586" s="96"/>
    </row>
    <row r="1587" spans="1:2" s="63" customFormat="1" x14ac:dyDescent="0.35">
      <c r="A1587" s="62"/>
      <c r="B1587" s="96"/>
    </row>
    <row r="1588" spans="1:2" s="63" customFormat="1" x14ac:dyDescent="0.35">
      <c r="A1588" s="62"/>
      <c r="B1588" s="96"/>
    </row>
    <row r="1589" spans="1:2" s="63" customFormat="1" x14ac:dyDescent="0.35">
      <c r="A1589" s="62"/>
      <c r="B1589" s="96"/>
    </row>
    <row r="1590" spans="1:2" s="63" customFormat="1" x14ac:dyDescent="0.35">
      <c r="A1590" s="62"/>
      <c r="B1590" s="96"/>
    </row>
    <row r="1591" spans="1:2" s="63" customFormat="1" x14ac:dyDescent="0.35">
      <c r="A1591" s="62"/>
      <c r="B1591" s="96"/>
    </row>
    <row r="1592" spans="1:2" s="63" customFormat="1" x14ac:dyDescent="0.35">
      <c r="A1592" s="62"/>
      <c r="B1592" s="96"/>
    </row>
    <row r="1593" spans="1:2" s="63" customFormat="1" x14ac:dyDescent="0.35">
      <c r="A1593" s="62"/>
      <c r="B1593" s="96"/>
    </row>
    <row r="1594" spans="1:2" s="63" customFormat="1" x14ac:dyDescent="0.35">
      <c r="A1594" s="62"/>
      <c r="B1594" s="96"/>
    </row>
    <row r="1595" spans="1:2" s="63" customFormat="1" x14ac:dyDescent="0.35">
      <c r="A1595" s="62"/>
      <c r="B1595" s="96"/>
    </row>
    <row r="1596" spans="1:2" s="63" customFormat="1" x14ac:dyDescent="0.35">
      <c r="A1596" s="62"/>
      <c r="B1596" s="96"/>
    </row>
    <row r="1597" spans="1:2" s="63" customFormat="1" x14ac:dyDescent="0.35">
      <c r="A1597" s="62"/>
      <c r="B1597" s="96"/>
    </row>
    <row r="1598" spans="1:2" s="63" customFormat="1" x14ac:dyDescent="0.35">
      <c r="A1598" s="62"/>
      <c r="B1598" s="96"/>
    </row>
    <row r="1599" spans="1:2" s="63" customFormat="1" x14ac:dyDescent="0.35">
      <c r="A1599" s="62"/>
      <c r="B1599" s="96"/>
    </row>
    <row r="1600" spans="1:2" s="63" customFormat="1" x14ac:dyDescent="0.35">
      <c r="A1600" s="62"/>
      <c r="B1600" s="96"/>
    </row>
    <row r="1601" spans="1:2" s="63" customFormat="1" x14ac:dyDescent="0.35">
      <c r="A1601" s="62"/>
      <c r="B1601" s="96"/>
    </row>
    <row r="1602" spans="1:2" s="63" customFormat="1" x14ac:dyDescent="0.35">
      <c r="A1602" s="62"/>
      <c r="B1602" s="96"/>
    </row>
    <row r="1603" spans="1:2" s="63" customFormat="1" x14ac:dyDescent="0.35">
      <c r="A1603" s="62"/>
      <c r="B1603" s="96"/>
    </row>
    <row r="1604" spans="1:2" s="63" customFormat="1" x14ac:dyDescent="0.35">
      <c r="A1604" s="62"/>
      <c r="B1604" s="96"/>
    </row>
    <row r="1605" spans="1:2" s="63" customFormat="1" x14ac:dyDescent="0.35">
      <c r="A1605" s="62"/>
      <c r="B1605" s="96"/>
    </row>
    <row r="1606" spans="1:2" s="63" customFormat="1" x14ac:dyDescent="0.35">
      <c r="A1606" s="62"/>
      <c r="B1606" s="96"/>
    </row>
    <row r="1607" spans="1:2" s="63" customFormat="1" x14ac:dyDescent="0.35">
      <c r="A1607" s="62"/>
      <c r="B1607" s="96"/>
    </row>
    <row r="1608" spans="1:2" s="63" customFormat="1" x14ac:dyDescent="0.35">
      <c r="A1608" s="62"/>
      <c r="B1608" s="96"/>
    </row>
    <row r="1609" spans="1:2" s="63" customFormat="1" x14ac:dyDescent="0.35">
      <c r="A1609" s="62"/>
      <c r="B1609" s="96"/>
    </row>
    <row r="1610" spans="1:2" s="63" customFormat="1" x14ac:dyDescent="0.35">
      <c r="A1610" s="62"/>
      <c r="B1610" s="96"/>
    </row>
    <row r="1611" spans="1:2" s="63" customFormat="1" x14ac:dyDescent="0.35">
      <c r="A1611" s="62"/>
      <c r="B1611" s="96"/>
    </row>
    <row r="1612" spans="1:2" s="63" customFormat="1" x14ac:dyDescent="0.35">
      <c r="A1612" s="62"/>
      <c r="B1612" s="96"/>
    </row>
    <row r="1613" spans="1:2" s="63" customFormat="1" x14ac:dyDescent="0.35">
      <c r="A1613" s="62"/>
      <c r="B1613" s="96"/>
    </row>
    <row r="1614" spans="1:2" s="63" customFormat="1" x14ac:dyDescent="0.35">
      <c r="A1614" s="62"/>
      <c r="B1614" s="96"/>
    </row>
    <row r="1615" spans="1:2" s="63" customFormat="1" x14ac:dyDescent="0.35">
      <c r="A1615" s="62"/>
      <c r="B1615" s="96"/>
    </row>
    <row r="1616" spans="1:2" s="63" customFormat="1" x14ac:dyDescent="0.35">
      <c r="A1616" s="62"/>
      <c r="B1616" s="96"/>
    </row>
    <row r="1617" spans="1:2" s="63" customFormat="1" x14ac:dyDescent="0.35">
      <c r="A1617" s="62"/>
      <c r="B1617" s="96"/>
    </row>
    <row r="1618" spans="1:2" s="63" customFormat="1" x14ac:dyDescent="0.35">
      <c r="A1618" s="62"/>
      <c r="B1618" s="96"/>
    </row>
    <row r="1619" spans="1:2" s="63" customFormat="1" x14ac:dyDescent="0.35">
      <c r="A1619" s="62"/>
      <c r="B1619" s="96"/>
    </row>
    <row r="1620" spans="1:2" s="63" customFormat="1" x14ac:dyDescent="0.35">
      <c r="A1620" s="62"/>
      <c r="B1620" s="96"/>
    </row>
    <row r="1621" spans="1:2" s="63" customFormat="1" x14ac:dyDescent="0.35">
      <c r="A1621" s="62"/>
      <c r="B1621" s="96"/>
    </row>
    <row r="1622" spans="1:2" s="63" customFormat="1" x14ac:dyDescent="0.35">
      <c r="A1622" s="62"/>
      <c r="B1622" s="96"/>
    </row>
    <row r="1623" spans="1:2" s="63" customFormat="1" x14ac:dyDescent="0.35">
      <c r="A1623" s="62"/>
      <c r="B1623" s="96"/>
    </row>
    <row r="1624" spans="1:2" s="63" customFormat="1" x14ac:dyDescent="0.35">
      <c r="A1624" s="62"/>
      <c r="B1624" s="96"/>
    </row>
    <row r="1625" spans="1:2" s="63" customFormat="1" x14ac:dyDescent="0.35">
      <c r="A1625" s="62"/>
      <c r="B1625" s="96"/>
    </row>
    <row r="1626" spans="1:2" s="63" customFormat="1" x14ac:dyDescent="0.35">
      <c r="A1626" s="62"/>
      <c r="B1626" s="96"/>
    </row>
    <row r="1627" spans="1:2" s="63" customFormat="1" x14ac:dyDescent="0.35">
      <c r="A1627" s="62"/>
      <c r="B1627" s="96"/>
    </row>
    <row r="1628" spans="1:2" s="63" customFormat="1" x14ac:dyDescent="0.35">
      <c r="A1628" s="62"/>
      <c r="B1628" s="96"/>
    </row>
    <row r="1629" spans="1:2" s="63" customFormat="1" x14ac:dyDescent="0.35">
      <c r="A1629" s="62"/>
      <c r="B1629" s="96"/>
    </row>
    <row r="1630" spans="1:2" s="63" customFormat="1" x14ac:dyDescent="0.35">
      <c r="A1630" s="62"/>
      <c r="B1630" s="96"/>
    </row>
    <row r="1631" spans="1:2" s="63" customFormat="1" x14ac:dyDescent="0.35">
      <c r="A1631" s="62"/>
      <c r="B1631" s="96"/>
    </row>
    <row r="1632" spans="1:2" s="63" customFormat="1" x14ac:dyDescent="0.35">
      <c r="A1632" s="62"/>
      <c r="B1632" s="96"/>
    </row>
    <row r="1633" spans="1:2" s="63" customFormat="1" x14ac:dyDescent="0.35">
      <c r="A1633" s="62"/>
      <c r="B1633" s="96"/>
    </row>
    <row r="1634" spans="1:2" s="63" customFormat="1" x14ac:dyDescent="0.35">
      <c r="A1634" s="62"/>
      <c r="B1634" s="96"/>
    </row>
    <row r="1635" spans="1:2" s="63" customFormat="1" x14ac:dyDescent="0.35">
      <c r="A1635" s="62"/>
      <c r="B1635" s="96"/>
    </row>
    <row r="1636" spans="1:2" s="63" customFormat="1" x14ac:dyDescent="0.35">
      <c r="A1636" s="62"/>
      <c r="B1636" s="96"/>
    </row>
    <row r="1637" spans="1:2" s="63" customFormat="1" x14ac:dyDescent="0.35">
      <c r="A1637" s="62"/>
      <c r="B1637" s="96"/>
    </row>
    <row r="1638" spans="1:2" s="63" customFormat="1" x14ac:dyDescent="0.35">
      <c r="A1638" s="62"/>
      <c r="B1638" s="96"/>
    </row>
    <row r="1639" spans="1:2" s="63" customFormat="1" x14ac:dyDescent="0.35">
      <c r="A1639" s="62"/>
      <c r="B1639" s="96"/>
    </row>
    <row r="1640" spans="1:2" s="63" customFormat="1" x14ac:dyDescent="0.35">
      <c r="A1640" s="62"/>
      <c r="B1640" s="96"/>
    </row>
    <row r="1641" spans="1:2" s="63" customFormat="1" x14ac:dyDescent="0.35">
      <c r="A1641" s="62"/>
      <c r="B1641" s="96"/>
    </row>
    <row r="1642" spans="1:2" s="63" customFormat="1" x14ac:dyDescent="0.35">
      <c r="A1642" s="62"/>
      <c r="B1642" s="96"/>
    </row>
    <row r="1643" spans="1:2" s="63" customFormat="1" x14ac:dyDescent="0.35">
      <c r="A1643" s="62"/>
      <c r="B1643" s="96"/>
    </row>
    <row r="1644" spans="1:2" s="63" customFormat="1" x14ac:dyDescent="0.35">
      <c r="A1644" s="62"/>
      <c r="B1644" s="96"/>
    </row>
    <row r="1645" spans="1:2" s="63" customFormat="1" x14ac:dyDescent="0.35">
      <c r="A1645" s="62"/>
      <c r="B1645" s="96"/>
    </row>
    <row r="1646" spans="1:2" s="63" customFormat="1" x14ac:dyDescent="0.35">
      <c r="A1646" s="62"/>
      <c r="B1646" s="96"/>
    </row>
    <row r="1647" spans="1:2" s="63" customFormat="1" x14ac:dyDescent="0.35">
      <c r="A1647" s="62"/>
      <c r="B1647" s="96"/>
    </row>
    <row r="1648" spans="1:2" s="63" customFormat="1" x14ac:dyDescent="0.35">
      <c r="A1648" s="62"/>
      <c r="B1648" s="96"/>
    </row>
    <row r="1649" spans="1:2" s="63" customFormat="1" x14ac:dyDescent="0.35">
      <c r="A1649" s="62"/>
      <c r="B1649" s="96"/>
    </row>
    <row r="1650" spans="1:2" s="63" customFormat="1" x14ac:dyDescent="0.35">
      <c r="A1650" s="62"/>
      <c r="B1650" s="96"/>
    </row>
    <row r="1651" spans="1:2" s="63" customFormat="1" x14ac:dyDescent="0.35">
      <c r="A1651" s="62"/>
      <c r="B1651" s="96"/>
    </row>
    <row r="1652" spans="1:2" s="63" customFormat="1" x14ac:dyDescent="0.35">
      <c r="A1652" s="62"/>
      <c r="B1652" s="96"/>
    </row>
    <row r="1653" spans="1:2" s="63" customFormat="1" x14ac:dyDescent="0.35">
      <c r="A1653" s="62"/>
      <c r="B1653" s="96"/>
    </row>
    <row r="1654" spans="1:2" s="63" customFormat="1" x14ac:dyDescent="0.35">
      <c r="A1654" s="62"/>
      <c r="B1654" s="96"/>
    </row>
    <row r="1655" spans="1:2" s="63" customFormat="1" x14ac:dyDescent="0.35">
      <c r="A1655" s="62"/>
      <c r="B1655" s="96"/>
    </row>
    <row r="1656" spans="1:2" s="63" customFormat="1" x14ac:dyDescent="0.35">
      <c r="A1656" s="62"/>
      <c r="B1656" s="96"/>
    </row>
    <row r="1657" spans="1:2" s="63" customFormat="1" x14ac:dyDescent="0.35">
      <c r="A1657" s="62"/>
      <c r="B1657" s="96"/>
    </row>
    <row r="1658" spans="1:2" s="63" customFormat="1" x14ac:dyDescent="0.35">
      <c r="A1658" s="62"/>
      <c r="B1658" s="96"/>
    </row>
    <row r="1659" spans="1:2" s="63" customFormat="1" x14ac:dyDescent="0.35">
      <c r="A1659" s="62"/>
      <c r="B1659" s="96"/>
    </row>
    <row r="1660" spans="1:2" s="63" customFormat="1" x14ac:dyDescent="0.35">
      <c r="A1660" s="62"/>
      <c r="B1660" s="96"/>
    </row>
    <row r="1661" spans="1:2" s="63" customFormat="1" x14ac:dyDescent="0.35">
      <c r="A1661" s="62"/>
      <c r="B1661" s="96"/>
    </row>
    <row r="1662" spans="1:2" s="63" customFormat="1" x14ac:dyDescent="0.35">
      <c r="A1662" s="62"/>
      <c r="B1662" s="96"/>
    </row>
    <row r="1663" spans="1:2" s="63" customFormat="1" x14ac:dyDescent="0.35">
      <c r="A1663" s="62"/>
      <c r="B1663" s="96"/>
    </row>
    <row r="1664" spans="1:2" s="63" customFormat="1" x14ac:dyDescent="0.35">
      <c r="A1664" s="62"/>
      <c r="B1664" s="96"/>
    </row>
    <row r="1665" spans="1:2" s="63" customFormat="1" x14ac:dyDescent="0.35">
      <c r="A1665" s="62"/>
      <c r="B1665" s="96"/>
    </row>
    <row r="1666" spans="1:2" s="63" customFormat="1" x14ac:dyDescent="0.35">
      <c r="A1666" s="62"/>
      <c r="B1666" s="96"/>
    </row>
    <row r="1667" spans="1:2" s="63" customFormat="1" x14ac:dyDescent="0.35">
      <c r="A1667" s="62"/>
      <c r="B1667" s="96"/>
    </row>
    <row r="1668" spans="1:2" s="63" customFormat="1" x14ac:dyDescent="0.35">
      <c r="A1668" s="62"/>
      <c r="B1668" s="96"/>
    </row>
    <row r="1669" spans="1:2" s="63" customFormat="1" x14ac:dyDescent="0.35">
      <c r="A1669" s="62"/>
      <c r="B1669" s="96"/>
    </row>
    <row r="1670" spans="1:2" s="63" customFormat="1" x14ac:dyDescent="0.35">
      <c r="A1670" s="62"/>
      <c r="B1670" s="96"/>
    </row>
    <row r="1671" spans="1:2" s="63" customFormat="1" x14ac:dyDescent="0.35">
      <c r="A1671" s="62"/>
      <c r="B1671" s="96"/>
    </row>
    <row r="1672" spans="1:2" s="63" customFormat="1" x14ac:dyDescent="0.35">
      <c r="A1672" s="62"/>
      <c r="B1672" s="96"/>
    </row>
    <row r="1673" spans="1:2" s="63" customFormat="1" x14ac:dyDescent="0.35">
      <c r="A1673" s="62"/>
      <c r="B1673" s="96"/>
    </row>
    <row r="1674" spans="1:2" s="63" customFormat="1" x14ac:dyDescent="0.35">
      <c r="A1674" s="62"/>
      <c r="B1674" s="96"/>
    </row>
    <row r="1675" spans="1:2" s="63" customFormat="1" x14ac:dyDescent="0.35">
      <c r="A1675" s="62"/>
      <c r="B1675" s="96"/>
    </row>
    <row r="1676" spans="1:2" s="63" customFormat="1" x14ac:dyDescent="0.35">
      <c r="A1676" s="62"/>
      <c r="B1676" s="96"/>
    </row>
    <row r="1677" spans="1:2" s="63" customFormat="1" x14ac:dyDescent="0.35">
      <c r="A1677" s="62"/>
      <c r="B1677" s="96"/>
    </row>
    <row r="1678" spans="1:2" s="63" customFormat="1" x14ac:dyDescent="0.35">
      <c r="A1678" s="62"/>
      <c r="B1678" s="96"/>
    </row>
    <row r="1679" spans="1:2" s="63" customFormat="1" x14ac:dyDescent="0.35">
      <c r="A1679" s="62"/>
      <c r="B1679" s="96"/>
    </row>
    <row r="1680" spans="1:2" s="63" customFormat="1" x14ac:dyDescent="0.35">
      <c r="A1680" s="62"/>
      <c r="B1680" s="96"/>
    </row>
    <row r="1681" spans="1:2" s="63" customFormat="1" x14ac:dyDescent="0.35">
      <c r="A1681" s="62"/>
      <c r="B1681" s="96"/>
    </row>
    <row r="1682" spans="1:2" s="63" customFormat="1" x14ac:dyDescent="0.35">
      <c r="A1682" s="62"/>
      <c r="B1682" s="96"/>
    </row>
    <row r="1683" spans="1:2" s="63" customFormat="1" x14ac:dyDescent="0.35">
      <c r="A1683" s="62"/>
      <c r="B1683" s="96"/>
    </row>
    <row r="1684" spans="1:2" s="63" customFormat="1" x14ac:dyDescent="0.35">
      <c r="A1684" s="62"/>
      <c r="B1684" s="96"/>
    </row>
    <row r="1685" spans="1:2" s="63" customFormat="1" x14ac:dyDescent="0.35">
      <c r="A1685" s="62"/>
      <c r="B1685" s="96"/>
    </row>
    <row r="1686" spans="1:2" s="63" customFormat="1" x14ac:dyDescent="0.35">
      <c r="A1686" s="62"/>
      <c r="B1686" s="96"/>
    </row>
    <row r="1687" spans="1:2" s="63" customFormat="1" x14ac:dyDescent="0.35">
      <c r="A1687" s="62"/>
      <c r="B1687" s="96"/>
    </row>
    <row r="1688" spans="1:2" s="63" customFormat="1" x14ac:dyDescent="0.35">
      <c r="A1688" s="62"/>
      <c r="B1688" s="96"/>
    </row>
    <row r="1689" spans="1:2" s="63" customFormat="1" x14ac:dyDescent="0.35">
      <c r="A1689" s="62"/>
      <c r="B1689" s="96"/>
    </row>
    <row r="1690" spans="1:2" s="63" customFormat="1" x14ac:dyDescent="0.35">
      <c r="A1690" s="62"/>
      <c r="B1690" s="96"/>
    </row>
    <row r="1691" spans="1:2" s="63" customFormat="1" x14ac:dyDescent="0.35">
      <c r="A1691" s="62"/>
      <c r="B1691" s="96"/>
    </row>
    <row r="1692" spans="1:2" s="63" customFormat="1" x14ac:dyDescent="0.35">
      <c r="A1692" s="62"/>
      <c r="B1692" s="96"/>
    </row>
    <row r="1693" spans="1:2" s="63" customFormat="1" x14ac:dyDescent="0.35">
      <c r="A1693" s="62"/>
      <c r="B1693" s="96"/>
    </row>
    <row r="1694" spans="1:2" s="63" customFormat="1" x14ac:dyDescent="0.35">
      <c r="A1694" s="62"/>
      <c r="B1694" s="96"/>
    </row>
    <row r="1695" spans="1:2" s="63" customFormat="1" x14ac:dyDescent="0.35">
      <c r="A1695" s="62"/>
      <c r="B1695" s="96"/>
    </row>
    <row r="1696" spans="1:2" s="63" customFormat="1" x14ac:dyDescent="0.35">
      <c r="A1696" s="62"/>
      <c r="B1696" s="96"/>
    </row>
    <row r="1697" spans="1:2" s="63" customFormat="1" x14ac:dyDescent="0.35">
      <c r="A1697" s="62"/>
      <c r="B1697" s="96"/>
    </row>
    <row r="1698" spans="1:2" s="63" customFormat="1" x14ac:dyDescent="0.35">
      <c r="A1698" s="62"/>
      <c r="B1698" s="96"/>
    </row>
    <row r="1699" spans="1:2" s="63" customFormat="1" x14ac:dyDescent="0.35">
      <c r="A1699" s="62"/>
      <c r="B1699" s="96"/>
    </row>
    <row r="1700" spans="1:2" s="63" customFormat="1" x14ac:dyDescent="0.35">
      <c r="A1700" s="62"/>
      <c r="B1700" s="96"/>
    </row>
    <row r="1701" spans="1:2" s="63" customFormat="1" x14ac:dyDescent="0.35">
      <c r="A1701" s="62"/>
      <c r="B1701" s="96"/>
    </row>
    <row r="1702" spans="1:2" s="63" customFormat="1" x14ac:dyDescent="0.35">
      <c r="A1702" s="62"/>
      <c r="B1702" s="96"/>
    </row>
    <row r="1703" spans="1:2" s="63" customFormat="1" x14ac:dyDescent="0.35">
      <c r="A1703" s="62"/>
      <c r="B1703" s="96"/>
    </row>
    <row r="1704" spans="1:2" s="63" customFormat="1" x14ac:dyDescent="0.35">
      <c r="A1704" s="62"/>
      <c r="B1704" s="96"/>
    </row>
    <row r="1705" spans="1:2" s="63" customFormat="1" x14ac:dyDescent="0.35">
      <c r="A1705" s="62"/>
      <c r="B1705" s="96"/>
    </row>
    <row r="1706" spans="1:2" s="63" customFormat="1" x14ac:dyDescent="0.35">
      <c r="A1706" s="62"/>
      <c r="B1706" s="96"/>
    </row>
    <row r="1707" spans="1:2" s="63" customFormat="1" x14ac:dyDescent="0.35">
      <c r="A1707" s="62"/>
      <c r="B1707" s="96"/>
    </row>
    <row r="1708" spans="1:2" s="63" customFormat="1" x14ac:dyDescent="0.35">
      <c r="A1708" s="62"/>
      <c r="B1708" s="96"/>
    </row>
    <row r="1709" spans="1:2" s="63" customFormat="1" x14ac:dyDescent="0.35">
      <c r="A1709" s="62"/>
      <c r="B1709" s="96"/>
    </row>
    <row r="1710" spans="1:2" s="63" customFormat="1" x14ac:dyDescent="0.35">
      <c r="A1710" s="62"/>
      <c r="B1710" s="96"/>
    </row>
    <row r="1711" spans="1:2" s="63" customFormat="1" x14ac:dyDescent="0.35">
      <c r="A1711" s="62"/>
      <c r="B1711" s="96"/>
    </row>
    <row r="1712" spans="1:2" s="63" customFormat="1" x14ac:dyDescent="0.35">
      <c r="A1712" s="62"/>
      <c r="B1712" s="96"/>
    </row>
    <row r="1713" spans="1:2" s="63" customFormat="1" x14ac:dyDescent="0.35">
      <c r="A1713" s="62"/>
      <c r="B1713" s="96"/>
    </row>
    <row r="1714" spans="1:2" s="63" customFormat="1" x14ac:dyDescent="0.35">
      <c r="A1714" s="62"/>
      <c r="B1714" s="96"/>
    </row>
    <row r="1715" spans="1:2" s="63" customFormat="1" x14ac:dyDescent="0.35">
      <c r="A1715" s="62"/>
      <c r="B1715" s="96"/>
    </row>
    <row r="1716" spans="1:2" s="63" customFormat="1" x14ac:dyDescent="0.35">
      <c r="A1716" s="62"/>
      <c r="B1716" s="96"/>
    </row>
    <row r="1717" spans="1:2" s="63" customFormat="1" x14ac:dyDescent="0.35">
      <c r="A1717" s="62"/>
      <c r="B1717" s="96"/>
    </row>
    <row r="1718" spans="1:2" s="63" customFormat="1" x14ac:dyDescent="0.35">
      <c r="A1718" s="62"/>
      <c r="B1718" s="96"/>
    </row>
    <row r="1719" spans="1:2" s="63" customFormat="1" x14ac:dyDescent="0.35">
      <c r="A1719" s="62"/>
      <c r="B1719" s="96"/>
    </row>
    <row r="1720" spans="1:2" s="63" customFormat="1" x14ac:dyDescent="0.35">
      <c r="A1720" s="62"/>
      <c r="B1720" s="96"/>
    </row>
    <row r="1721" spans="1:2" s="63" customFormat="1" x14ac:dyDescent="0.35">
      <c r="A1721" s="62"/>
      <c r="B1721" s="96"/>
    </row>
    <row r="1722" spans="1:2" s="63" customFormat="1" x14ac:dyDescent="0.35">
      <c r="A1722" s="62"/>
      <c r="B1722" s="96"/>
    </row>
    <row r="1723" spans="1:2" s="63" customFormat="1" x14ac:dyDescent="0.35">
      <c r="A1723" s="62"/>
      <c r="B1723" s="96"/>
    </row>
    <row r="1724" spans="1:2" s="63" customFormat="1" x14ac:dyDescent="0.35">
      <c r="A1724" s="62"/>
      <c r="B1724" s="96"/>
    </row>
    <row r="1725" spans="1:2" s="63" customFormat="1" x14ac:dyDescent="0.35">
      <c r="A1725" s="62"/>
      <c r="B1725" s="96"/>
    </row>
    <row r="1726" spans="1:2" s="63" customFormat="1" x14ac:dyDescent="0.35">
      <c r="A1726" s="62"/>
      <c r="B1726" s="96"/>
    </row>
    <row r="1727" spans="1:2" s="63" customFormat="1" x14ac:dyDescent="0.35">
      <c r="A1727" s="62"/>
      <c r="B1727" s="96"/>
    </row>
    <row r="1728" spans="1:2" s="63" customFormat="1" x14ac:dyDescent="0.35">
      <c r="A1728" s="62"/>
      <c r="B1728" s="96"/>
    </row>
    <row r="1729" spans="1:2" s="63" customFormat="1" x14ac:dyDescent="0.35">
      <c r="A1729" s="62"/>
      <c r="B1729" s="96"/>
    </row>
    <row r="1730" spans="1:2" s="63" customFormat="1" x14ac:dyDescent="0.35">
      <c r="A1730" s="62"/>
      <c r="B1730" s="96"/>
    </row>
    <row r="1731" spans="1:2" s="63" customFormat="1" x14ac:dyDescent="0.35">
      <c r="A1731" s="62"/>
      <c r="B1731" s="96"/>
    </row>
    <row r="1732" spans="1:2" s="63" customFormat="1" x14ac:dyDescent="0.35">
      <c r="A1732" s="62"/>
      <c r="B1732" s="96"/>
    </row>
    <row r="1733" spans="1:2" s="63" customFormat="1" x14ac:dyDescent="0.35">
      <c r="A1733" s="62"/>
      <c r="B1733" s="96"/>
    </row>
    <row r="1734" spans="1:2" s="63" customFormat="1" x14ac:dyDescent="0.35">
      <c r="A1734" s="62"/>
      <c r="B1734" s="96"/>
    </row>
    <row r="1735" spans="1:2" s="63" customFormat="1" x14ac:dyDescent="0.35">
      <c r="A1735" s="62"/>
      <c r="B1735" s="96"/>
    </row>
    <row r="1736" spans="1:2" s="63" customFormat="1" x14ac:dyDescent="0.35">
      <c r="A1736" s="62"/>
      <c r="B1736" s="96"/>
    </row>
    <row r="1737" spans="1:2" s="63" customFormat="1" x14ac:dyDescent="0.35">
      <c r="A1737" s="62"/>
      <c r="B1737" s="96"/>
    </row>
    <row r="1738" spans="1:2" s="63" customFormat="1" x14ac:dyDescent="0.35">
      <c r="A1738" s="62"/>
      <c r="B1738" s="96"/>
    </row>
    <row r="1739" spans="1:2" s="63" customFormat="1" x14ac:dyDescent="0.35">
      <c r="A1739" s="62"/>
      <c r="B1739" s="96"/>
    </row>
    <row r="1740" spans="1:2" s="63" customFormat="1" x14ac:dyDescent="0.35">
      <c r="A1740" s="62"/>
      <c r="B1740" s="96"/>
    </row>
    <row r="1741" spans="1:2" s="63" customFormat="1" x14ac:dyDescent="0.35">
      <c r="A1741" s="62"/>
      <c r="B1741" s="96"/>
    </row>
    <row r="1742" spans="1:2" s="63" customFormat="1" x14ac:dyDescent="0.35">
      <c r="A1742" s="62"/>
      <c r="B1742" s="96"/>
    </row>
    <row r="1743" spans="1:2" s="63" customFormat="1" x14ac:dyDescent="0.35">
      <c r="A1743" s="62"/>
      <c r="B1743" s="96"/>
    </row>
    <row r="1744" spans="1:2" s="63" customFormat="1" x14ac:dyDescent="0.35">
      <c r="A1744" s="62"/>
      <c r="B1744" s="96"/>
    </row>
    <row r="1745" spans="1:2" s="63" customFormat="1" x14ac:dyDescent="0.35">
      <c r="A1745" s="62"/>
      <c r="B1745" s="96"/>
    </row>
    <row r="1746" spans="1:2" s="63" customFormat="1" x14ac:dyDescent="0.35">
      <c r="A1746" s="62"/>
      <c r="B1746" s="96"/>
    </row>
    <row r="1747" spans="1:2" s="63" customFormat="1" x14ac:dyDescent="0.35">
      <c r="A1747" s="62"/>
      <c r="B1747" s="96"/>
    </row>
    <row r="1748" spans="1:2" s="63" customFormat="1" x14ac:dyDescent="0.35">
      <c r="A1748" s="62"/>
      <c r="B1748" s="96"/>
    </row>
    <row r="1749" spans="1:2" s="63" customFormat="1" x14ac:dyDescent="0.35">
      <c r="A1749" s="62"/>
      <c r="B1749" s="96"/>
    </row>
    <row r="1750" spans="1:2" s="63" customFormat="1" x14ac:dyDescent="0.35">
      <c r="A1750" s="62"/>
      <c r="B1750" s="96"/>
    </row>
    <row r="1751" spans="1:2" s="63" customFormat="1" x14ac:dyDescent="0.35">
      <c r="A1751" s="62"/>
      <c r="B1751" s="96"/>
    </row>
    <row r="1752" spans="1:2" s="63" customFormat="1" x14ac:dyDescent="0.35">
      <c r="A1752" s="62"/>
      <c r="B1752" s="96"/>
    </row>
    <row r="1753" spans="1:2" s="63" customFormat="1" x14ac:dyDescent="0.35">
      <c r="A1753" s="62"/>
      <c r="B1753" s="96"/>
    </row>
    <row r="1754" spans="1:2" s="63" customFormat="1" x14ac:dyDescent="0.35">
      <c r="A1754" s="62"/>
      <c r="B1754" s="96"/>
    </row>
    <row r="1755" spans="1:2" s="63" customFormat="1" x14ac:dyDescent="0.35">
      <c r="A1755" s="62"/>
      <c r="B1755" s="96"/>
    </row>
    <row r="1756" spans="1:2" s="63" customFormat="1" x14ac:dyDescent="0.35">
      <c r="A1756" s="62"/>
      <c r="B1756" s="96"/>
    </row>
    <row r="1757" spans="1:2" s="63" customFormat="1" x14ac:dyDescent="0.35">
      <c r="A1757" s="62"/>
      <c r="B1757" s="96"/>
    </row>
    <row r="1758" spans="1:2" s="63" customFormat="1" x14ac:dyDescent="0.35">
      <c r="A1758" s="62"/>
      <c r="B1758" s="96"/>
    </row>
    <row r="1759" spans="1:2" s="63" customFormat="1" x14ac:dyDescent="0.35">
      <c r="A1759" s="62"/>
      <c r="B1759" s="96"/>
    </row>
    <row r="1760" spans="1:2" s="63" customFormat="1" x14ac:dyDescent="0.35">
      <c r="A1760" s="62"/>
      <c r="B1760" s="96"/>
    </row>
    <row r="1761" spans="1:2" s="63" customFormat="1" x14ac:dyDescent="0.35">
      <c r="A1761" s="62"/>
      <c r="B1761" s="96"/>
    </row>
    <row r="1762" spans="1:2" s="63" customFormat="1" x14ac:dyDescent="0.35">
      <c r="A1762" s="62"/>
      <c r="B1762" s="96"/>
    </row>
    <row r="1763" spans="1:2" s="63" customFormat="1" x14ac:dyDescent="0.35">
      <c r="A1763" s="62"/>
      <c r="B1763" s="96"/>
    </row>
    <row r="1764" spans="1:2" s="63" customFormat="1" x14ac:dyDescent="0.35">
      <c r="A1764" s="62"/>
      <c r="B1764" s="96"/>
    </row>
    <row r="1765" spans="1:2" s="63" customFormat="1" x14ac:dyDescent="0.35">
      <c r="A1765" s="62"/>
      <c r="B1765" s="96"/>
    </row>
    <row r="1766" spans="1:2" s="63" customFormat="1" x14ac:dyDescent="0.35">
      <c r="A1766" s="62"/>
      <c r="B1766" s="96"/>
    </row>
    <row r="1767" spans="1:2" s="63" customFormat="1" x14ac:dyDescent="0.35">
      <c r="A1767" s="62"/>
      <c r="B1767" s="96"/>
    </row>
    <row r="1768" spans="1:2" s="63" customFormat="1" x14ac:dyDescent="0.35">
      <c r="A1768" s="62"/>
      <c r="B1768" s="96"/>
    </row>
    <row r="1769" spans="1:2" s="63" customFormat="1" x14ac:dyDescent="0.35">
      <c r="A1769" s="62"/>
      <c r="B1769" s="96"/>
    </row>
    <row r="1770" spans="1:2" s="63" customFormat="1" x14ac:dyDescent="0.35">
      <c r="A1770" s="62"/>
      <c r="B1770" s="96"/>
    </row>
    <row r="1771" spans="1:2" s="63" customFormat="1" x14ac:dyDescent="0.35">
      <c r="A1771" s="62"/>
      <c r="B1771" s="96"/>
    </row>
    <row r="1772" spans="1:2" s="63" customFormat="1" x14ac:dyDescent="0.35">
      <c r="A1772" s="62"/>
      <c r="B1772" s="96"/>
    </row>
    <row r="1773" spans="1:2" s="63" customFormat="1" x14ac:dyDescent="0.35">
      <c r="A1773" s="62"/>
      <c r="B1773" s="96"/>
    </row>
    <row r="1774" spans="1:2" s="63" customFormat="1" x14ac:dyDescent="0.35">
      <c r="A1774" s="62"/>
      <c r="B1774" s="96"/>
    </row>
    <row r="1775" spans="1:2" s="63" customFormat="1" x14ac:dyDescent="0.35">
      <c r="A1775" s="62"/>
      <c r="B1775" s="96"/>
    </row>
    <row r="1776" spans="1:2" s="63" customFormat="1" x14ac:dyDescent="0.35">
      <c r="A1776" s="62"/>
      <c r="B1776" s="96"/>
    </row>
    <row r="1777" spans="1:2" s="63" customFormat="1" x14ac:dyDescent="0.35">
      <c r="A1777" s="62"/>
      <c r="B1777" s="96"/>
    </row>
    <row r="1778" spans="1:2" s="63" customFormat="1" x14ac:dyDescent="0.35">
      <c r="A1778" s="62"/>
      <c r="B1778" s="96"/>
    </row>
    <row r="1779" spans="1:2" s="63" customFormat="1" x14ac:dyDescent="0.35">
      <c r="A1779" s="62"/>
      <c r="B1779" s="96"/>
    </row>
    <row r="1780" spans="1:2" s="63" customFormat="1" x14ac:dyDescent="0.35">
      <c r="A1780" s="62"/>
      <c r="B1780" s="96"/>
    </row>
    <row r="1781" spans="1:2" s="63" customFormat="1" x14ac:dyDescent="0.35">
      <c r="A1781" s="62"/>
      <c r="B1781" s="96"/>
    </row>
    <row r="1782" spans="1:2" s="63" customFormat="1" x14ac:dyDescent="0.35">
      <c r="A1782" s="62"/>
      <c r="B1782" s="96"/>
    </row>
    <row r="1783" spans="1:2" s="63" customFormat="1" x14ac:dyDescent="0.35">
      <c r="A1783" s="62"/>
      <c r="B1783" s="96"/>
    </row>
    <row r="1784" spans="1:2" s="63" customFormat="1" x14ac:dyDescent="0.35">
      <c r="A1784" s="62"/>
      <c r="B1784" s="96"/>
    </row>
    <row r="1785" spans="1:2" s="63" customFormat="1" x14ac:dyDescent="0.35">
      <c r="A1785" s="62"/>
      <c r="B1785" s="96"/>
    </row>
    <row r="1786" spans="1:2" s="63" customFormat="1" x14ac:dyDescent="0.35">
      <c r="A1786" s="62"/>
      <c r="B1786" s="96"/>
    </row>
    <row r="1787" spans="1:2" s="63" customFormat="1" x14ac:dyDescent="0.35">
      <c r="A1787" s="62"/>
      <c r="B1787" s="96"/>
    </row>
    <row r="1788" spans="1:2" s="63" customFormat="1" x14ac:dyDescent="0.35">
      <c r="A1788" s="62"/>
      <c r="B1788" s="96"/>
    </row>
    <row r="1789" spans="1:2" s="63" customFormat="1" x14ac:dyDescent="0.35">
      <c r="A1789" s="62"/>
      <c r="B1789" s="96"/>
    </row>
    <row r="1790" spans="1:2" s="63" customFormat="1" x14ac:dyDescent="0.35">
      <c r="A1790" s="62"/>
      <c r="B1790" s="96"/>
    </row>
    <row r="1791" spans="1:2" s="63" customFormat="1" x14ac:dyDescent="0.35">
      <c r="A1791" s="62"/>
      <c r="B1791" s="96"/>
    </row>
    <row r="1792" spans="1:2" s="63" customFormat="1" x14ac:dyDescent="0.35">
      <c r="A1792" s="62"/>
      <c r="B1792" s="96"/>
    </row>
    <row r="1793" spans="1:2" s="63" customFormat="1" x14ac:dyDescent="0.35">
      <c r="A1793" s="62"/>
      <c r="B1793" s="96"/>
    </row>
    <row r="1794" spans="1:2" s="63" customFormat="1" x14ac:dyDescent="0.35">
      <c r="A1794" s="62"/>
      <c r="B1794" s="96"/>
    </row>
    <row r="1795" spans="1:2" s="63" customFormat="1" x14ac:dyDescent="0.35">
      <c r="A1795" s="62"/>
      <c r="B1795" s="96"/>
    </row>
    <row r="1796" spans="1:2" s="63" customFormat="1" x14ac:dyDescent="0.35">
      <c r="A1796" s="62"/>
      <c r="B1796" s="96"/>
    </row>
    <row r="1797" spans="1:2" s="63" customFormat="1" x14ac:dyDescent="0.35">
      <c r="A1797" s="62"/>
      <c r="B1797" s="96"/>
    </row>
    <row r="1798" spans="1:2" s="63" customFormat="1" x14ac:dyDescent="0.35">
      <c r="A1798" s="62"/>
      <c r="B1798" s="96"/>
    </row>
    <row r="1799" spans="1:2" s="63" customFormat="1" x14ac:dyDescent="0.35">
      <c r="A1799" s="62"/>
      <c r="B1799" s="96"/>
    </row>
    <row r="1800" spans="1:2" s="63" customFormat="1" x14ac:dyDescent="0.35">
      <c r="A1800" s="62"/>
      <c r="B1800" s="96"/>
    </row>
    <row r="1801" spans="1:2" s="63" customFormat="1" x14ac:dyDescent="0.35">
      <c r="A1801" s="62"/>
      <c r="B1801" s="96"/>
    </row>
    <row r="1802" spans="1:2" s="63" customFormat="1" x14ac:dyDescent="0.35">
      <c r="A1802" s="62"/>
      <c r="B1802" s="96"/>
    </row>
    <row r="1803" spans="1:2" s="63" customFormat="1" x14ac:dyDescent="0.35">
      <c r="A1803" s="62"/>
      <c r="B1803" s="96"/>
    </row>
    <row r="1804" spans="1:2" s="63" customFormat="1" x14ac:dyDescent="0.35">
      <c r="A1804" s="62"/>
      <c r="B1804" s="96"/>
    </row>
    <row r="1805" spans="1:2" s="63" customFormat="1" x14ac:dyDescent="0.35">
      <c r="A1805" s="62"/>
      <c r="B1805" s="96"/>
    </row>
    <row r="1806" spans="1:2" s="63" customFormat="1" x14ac:dyDescent="0.35">
      <c r="A1806" s="62"/>
      <c r="B1806" s="96"/>
    </row>
    <row r="1807" spans="1:2" s="63" customFormat="1" x14ac:dyDescent="0.35">
      <c r="A1807" s="62"/>
      <c r="B1807" s="96"/>
    </row>
    <row r="1808" spans="1:2" s="63" customFormat="1" x14ac:dyDescent="0.35">
      <c r="A1808" s="62"/>
      <c r="B1808" s="96"/>
    </row>
    <row r="1809" spans="1:2" s="63" customFormat="1" x14ac:dyDescent="0.35">
      <c r="A1809" s="62"/>
      <c r="B1809" s="96"/>
    </row>
    <row r="1810" spans="1:2" s="63" customFormat="1" x14ac:dyDescent="0.35">
      <c r="A1810" s="62"/>
      <c r="B1810" s="96"/>
    </row>
    <row r="1811" spans="1:2" s="63" customFormat="1" x14ac:dyDescent="0.35">
      <c r="A1811" s="62"/>
      <c r="B1811" s="96"/>
    </row>
    <row r="1812" spans="1:2" s="63" customFormat="1" x14ac:dyDescent="0.35">
      <c r="A1812" s="62"/>
      <c r="B1812" s="96"/>
    </row>
    <row r="1813" spans="1:2" s="63" customFormat="1" x14ac:dyDescent="0.35">
      <c r="A1813" s="62"/>
      <c r="B1813" s="96"/>
    </row>
    <row r="1814" spans="1:2" s="63" customFormat="1" x14ac:dyDescent="0.35">
      <c r="A1814" s="62"/>
      <c r="B1814" s="96"/>
    </row>
    <row r="1815" spans="1:2" s="63" customFormat="1" x14ac:dyDescent="0.35">
      <c r="A1815" s="62"/>
      <c r="B1815" s="96"/>
    </row>
    <row r="1816" spans="1:2" s="63" customFormat="1" x14ac:dyDescent="0.35">
      <c r="A1816" s="62"/>
      <c r="B1816" s="96"/>
    </row>
    <row r="1817" spans="1:2" s="63" customFormat="1" x14ac:dyDescent="0.35">
      <c r="A1817" s="62"/>
      <c r="B1817" s="96"/>
    </row>
    <row r="1818" spans="1:2" s="63" customFormat="1" x14ac:dyDescent="0.35">
      <c r="A1818" s="62"/>
      <c r="B1818" s="96"/>
    </row>
    <row r="1819" spans="1:2" s="63" customFormat="1" x14ac:dyDescent="0.35">
      <c r="A1819" s="62"/>
      <c r="B1819" s="96"/>
    </row>
    <row r="1820" spans="1:2" s="63" customFormat="1" x14ac:dyDescent="0.35">
      <c r="A1820" s="62"/>
      <c r="B1820" s="96"/>
    </row>
    <row r="1821" spans="1:2" s="63" customFormat="1" x14ac:dyDescent="0.35">
      <c r="A1821" s="62"/>
      <c r="B1821" s="96"/>
    </row>
    <row r="1822" spans="1:2" s="63" customFormat="1" x14ac:dyDescent="0.35">
      <c r="A1822" s="62"/>
      <c r="B1822" s="96"/>
    </row>
    <row r="1823" spans="1:2" s="63" customFormat="1" x14ac:dyDescent="0.35">
      <c r="A1823" s="62"/>
      <c r="B1823" s="96"/>
    </row>
    <row r="1824" spans="1:2" s="63" customFormat="1" x14ac:dyDescent="0.35">
      <c r="A1824" s="62"/>
      <c r="B1824" s="96"/>
    </row>
    <row r="1825" spans="1:2" s="63" customFormat="1" x14ac:dyDescent="0.35">
      <c r="A1825" s="62"/>
      <c r="B1825" s="96"/>
    </row>
    <row r="1826" spans="1:2" s="63" customFormat="1" x14ac:dyDescent="0.35">
      <c r="A1826" s="62"/>
      <c r="B1826" s="96"/>
    </row>
    <row r="1827" spans="1:2" s="63" customFormat="1" x14ac:dyDescent="0.35">
      <c r="A1827" s="62"/>
      <c r="B1827" s="96"/>
    </row>
    <row r="1828" spans="1:2" s="63" customFormat="1" x14ac:dyDescent="0.35">
      <c r="A1828" s="62"/>
      <c r="B1828" s="96"/>
    </row>
    <row r="1829" spans="1:2" s="63" customFormat="1" x14ac:dyDescent="0.35">
      <c r="A1829" s="62"/>
      <c r="B1829" s="96"/>
    </row>
    <row r="1830" spans="1:2" s="63" customFormat="1" x14ac:dyDescent="0.35">
      <c r="A1830" s="62"/>
      <c r="B1830" s="96"/>
    </row>
    <row r="1831" spans="1:2" s="63" customFormat="1" x14ac:dyDescent="0.35">
      <c r="A1831" s="62"/>
      <c r="B1831" s="96"/>
    </row>
    <row r="1832" spans="1:2" s="63" customFormat="1" x14ac:dyDescent="0.35">
      <c r="A1832" s="62"/>
      <c r="B1832" s="96"/>
    </row>
    <row r="1833" spans="1:2" s="63" customFormat="1" x14ac:dyDescent="0.35">
      <c r="A1833" s="62"/>
      <c r="B1833" s="96"/>
    </row>
    <row r="1834" spans="1:2" s="63" customFormat="1" x14ac:dyDescent="0.35">
      <c r="A1834" s="62"/>
      <c r="B1834" s="96"/>
    </row>
    <row r="1835" spans="1:2" s="63" customFormat="1" x14ac:dyDescent="0.35">
      <c r="A1835" s="62"/>
      <c r="B1835" s="96"/>
    </row>
    <row r="1836" spans="1:2" s="63" customFormat="1" x14ac:dyDescent="0.35">
      <c r="A1836" s="62"/>
      <c r="B1836" s="96"/>
    </row>
    <row r="1837" spans="1:2" s="63" customFormat="1" x14ac:dyDescent="0.35">
      <c r="A1837" s="62"/>
      <c r="B1837" s="96"/>
    </row>
    <row r="1838" spans="1:2" s="63" customFormat="1" x14ac:dyDescent="0.35">
      <c r="A1838" s="62"/>
      <c r="B1838" s="96"/>
    </row>
    <row r="1839" spans="1:2" s="63" customFormat="1" x14ac:dyDescent="0.35">
      <c r="A1839" s="62"/>
      <c r="B1839" s="96"/>
    </row>
    <row r="1840" spans="1:2" s="63" customFormat="1" x14ac:dyDescent="0.35">
      <c r="A1840" s="62"/>
      <c r="B1840" s="96"/>
    </row>
    <row r="1841" spans="1:2" s="63" customFormat="1" x14ac:dyDescent="0.35">
      <c r="A1841" s="62"/>
      <c r="B1841" s="96"/>
    </row>
    <row r="1842" spans="1:2" s="63" customFormat="1" x14ac:dyDescent="0.35">
      <c r="A1842" s="62"/>
      <c r="B1842" s="96"/>
    </row>
    <row r="1843" spans="1:2" s="63" customFormat="1" x14ac:dyDescent="0.35">
      <c r="A1843" s="62"/>
      <c r="B1843" s="96"/>
    </row>
    <row r="1844" spans="1:2" s="63" customFormat="1" x14ac:dyDescent="0.35">
      <c r="A1844" s="62"/>
      <c r="B1844" s="96"/>
    </row>
    <row r="1845" spans="1:2" s="63" customFormat="1" x14ac:dyDescent="0.35">
      <c r="A1845" s="62"/>
      <c r="B1845" s="96"/>
    </row>
    <row r="1846" spans="1:2" s="63" customFormat="1" x14ac:dyDescent="0.35">
      <c r="A1846" s="62"/>
      <c r="B1846" s="96"/>
    </row>
    <row r="1847" spans="1:2" s="63" customFormat="1" x14ac:dyDescent="0.35">
      <c r="A1847" s="62"/>
      <c r="B1847" s="96"/>
    </row>
    <row r="1848" spans="1:2" s="63" customFormat="1" x14ac:dyDescent="0.35">
      <c r="A1848" s="62"/>
      <c r="B1848" s="96"/>
    </row>
    <row r="1849" spans="1:2" s="63" customFormat="1" x14ac:dyDescent="0.35">
      <c r="A1849" s="62"/>
      <c r="B1849" s="96"/>
    </row>
    <row r="1850" spans="1:2" s="63" customFormat="1" x14ac:dyDescent="0.35">
      <c r="A1850" s="62"/>
      <c r="B1850" s="96"/>
    </row>
    <row r="1851" spans="1:2" s="63" customFormat="1" x14ac:dyDescent="0.35">
      <c r="A1851" s="62"/>
      <c r="B1851" s="96"/>
    </row>
    <row r="1852" spans="1:2" s="63" customFormat="1" x14ac:dyDescent="0.35">
      <c r="A1852" s="62"/>
      <c r="B1852" s="96"/>
    </row>
    <row r="1853" spans="1:2" s="63" customFormat="1" x14ac:dyDescent="0.35">
      <c r="A1853" s="62"/>
      <c r="B1853" s="96"/>
    </row>
    <row r="1854" spans="1:2" s="63" customFormat="1" x14ac:dyDescent="0.35">
      <c r="A1854" s="62"/>
      <c r="B1854" s="96"/>
    </row>
    <row r="1855" spans="1:2" s="63" customFormat="1" x14ac:dyDescent="0.35">
      <c r="A1855" s="62"/>
      <c r="B1855" s="96"/>
    </row>
    <row r="1856" spans="1:2" s="63" customFormat="1" x14ac:dyDescent="0.35">
      <c r="A1856" s="62"/>
      <c r="B1856" s="96"/>
    </row>
    <row r="1857" spans="1:2" s="63" customFormat="1" x14ac:dyDescent="0.35">
      <c r="A1857" s="62"/>
      <c r="B1857" s="96"/>
    </row>
    <row r="1858" spans="1:2" s="63" customFormat="1" x14ac:dyDescent="0.35">
      <c r="A1858" s="62"/>
      <c r="B1858" s="96"/>
    </row>
    <row r="1859" spans="1:2" s="63" customFormat="1" x14ac:dyDescent="0.35">
      <c r="A1859" s="62"/>
      <c r="B1859" s="96"/>
    </row>
    <row r="1860" spans="1:2" s="63" customFormat="1" x14ac:dyDescent="0.35">
      <c r="A1860" s="62"/>
      <c r="B1860" s="96"/>
    </row>
    <row r="1861" spans="1:2" s="63" customFormat="1" x14ac:dyDescent="0.35">
      <c r="A1861" s="62"/>
      <c r="B1861" s="96"/>
    </row>
    <row r="1862" spans="1:2" s="63" customFormat="1" x14ac:dyDescent="0.35">
      <c r="A1862" s="62"/>
      <c r="B1862" s="96"/>
    </row>
    <row r="1863" spans="1:2" s="63" customFormat="1" x14ac:dyDescent="0.35">
      <c r="A1863" s="62"/>
      <c r="B1863" s="96"/>
    </row>
    <row r="1864" spans="1:2" s="63" customFormat="1" x14ac:dyDescent="0.35">
      <c r="A1864" s="62"/>
      <c r="B1864" s="96"/>
    </row>
    <row r="1865" spans="1:2" s="63" customFormat="1" x14ac:dyDescent="0.35">
      <c r="A1865" s="62"/>
      <c r="B1865" s="96"/>
    </row>
    <row r="1866" spans="1:2" s="63" customFormat="1" x14ac:dyDescent="0.35">
      <c r="A1866" s="62"/>
      <c r="B1866" s="96"/>
    </row>
    <row r="1867" spans="1:2" s="63" customFormat="1" x14ac:dyDescent="0.35">
      <c r="A1867" s="62"/>
      <c r="B1867" s="96"/>
    </row>
    <row r="1868" spans="1:2" s="63" customFormat="1" x14ac:dyDescent="0.35">
      <c r="A1868" s="62"/>
      <c r="B1868" s="96"/>
    </row>
    <row r="1869" spans="1:2" s="63" customFormat="1" x14ac:dyDescent="0.35">
      <c r="A1869" s="62"/>
      <c r="B1869" s="96"/>
    </row>
    <row r="1870" spans="1:2" s="63" customFormat="1" x14ac:dyDescent="0.35">
      <c r="A1870" s="62"/>
      <c r="B1870" s="96"/>
    </row>
    <row r="1871" spans="1:2" s="63" customFormat="1" x14ac:dyDescent="0.35">
      <c r="A1871" s="62"/>
      <c r="B1871" s="96"/>
    </row>
    <row r="1872" spans="1:2" s="63" customFormat="1" x14ac:dyDescent="0.35">
      <c r="A1872" s="62"/>
      <c r="B1872" s="96"/>
    </row>
    <row r="1873" spans="1:2" s="63" customFormat="1" x14ac:dyDescent="0.35">
      <c r="A1873" s="62"/>
      <c r="B1873" s="96"/>
    </row>
    <row r="1874" spans="1:2" s="63" customFormat="1" x14ac:dyDescent="0.35">
      <c r="A1874" s="62"/>
      <c r="B1874" s="96"/>
    </row>
    <row r="1875" spans="1:2" s="63" customFormat="1" x14ac:dyDescent="0.35">
      <c r="A1875" s="62"/>
      <c r="B1875" s="96"/>
    </row>
    <row r="1876" spans="1:2" s="63" customFormat="1" x14ac:dyDescent="0.35">
      <c r="A1876" s="62"/>
      <c r="B1876" s="96"/>
    </row>
    <row r="1877" spans="1:2" s="63" customFormat="1" x14ac:dyDescent="0.35">
      <c r="A1877" s="62"/>
      <c r="B1877" s="96"/>
    </row>
    <row r="1878" spans="1:2" s="63" customFormat="1" x14ac:dyDescent="0.35">
      <c r="A1878" s="62"/>
      <c r="B1878" s="96"/>
    </row>
    <row r="1879" spans="1:2" s="63" customFormat="1" x14ac:dyDescent="0.35">
      <c r="A1879" s="62"/>
      <c r="B1879" s="96"/>
    </row>
    <row r="1880" spans="1:2" s="63" customFormat="1" x14ac:dyDescent="0.35">
      <c r="A1880" s="62"/>
      <c r="B1880" s="96"/>
    </row>
    <row r="1881" spans="1:2" s="63" customFormat="1" x14ac:dyDescent="0.35">
      <c r="A1881" s="62"/>
      <c r="B1881" s="96"/>
    </row>
    <row r="1882" spans="1:2" s="63" customFormat="1" x14ac:dyDescent="0.35">
      <c r="A1882" s="62"/>
      <c r="B1882" s="96"/>
    </row>
    <row r="1883" spans="1:2" s="63" customFormat="1" x14ac:dyDescent="0.35">
      <c r="A1883" s="62"/>
      <c r="B1883" s="96"/>
    </row>
    <row r="1884" spans="1:2" s="63" customFormat="1" x14ac:dyDescent="0.35">
      <c r="A1884" s="62"/>
      <c r="B1884" s="96"/>
    </row>
    <row r="1885" spans="1:2" s="63" customFormat="1" x14ac:dyDescent="0.35">
      <c r="A1885" s="62"/>
      <c r="B1885" s="96"/>
    </row>
    <row r="1886" spans="1:2" s="63" customFormat="1" x14ac:dyDescent="0.35">
      <c r="A1886" s="62"/>
      <c r="B1886" s="96"/>
    </row>
    <row r="1887" spans="1:2" s="63" customFormat="1" x14ac:dyDescent="0.35">
      <c r="A1887" s="62"/>
      <c r="B1887" s="96"/>
    </row>
    <row r="1888" spans="1:2" s="63" customFormat="1" x14ac:dyDescent="0.35">
      <c r="A1888" s="62"/>
      <c r="B1888" s="96"/>
    </row>
    <row r="1889" spans="1:2" s="63" customFormat="1" x14ac:dyDescent="0.35">
      <c r="A1889" s="62"/>
      <c r="B1889" s="96"/>
    </row>
    <row r="1890" spans="1:2" s="63" customFormat="1" x14ac:dyDescent="0.35">
      <c r="A1890" s="62"/>
      <c r="B1890" s="96"/>
    </row>
    <row r="1891" spans="1:2" s="63" customFormat="1" x14ac:dyDescent="0.35">
      <c r="A1891" s="62"/>
      <c r="B1891" s="96"/>
    </row>
    <row r="1892" spans="1:2" s="63" customFormat="1" x14ac:dyDescent="0.35">
      <c r="A1892" s="62"/>
      <c r="B1892" s="96"/>
    </row>
    <row r="1893" spans="1:2" s="63" customFormat="1" x14ac:dyDescent="0.35">
      <c r="A1893" s="62"/>
      <c r="B1893" s="96"/>
    </row>
    <row r="1894" spans="1:2" s="63" customFormat="1" x14ac:dyDescent="0.35">
      <c r="A1894" s="62"/>
      <c r="B1894" s="96"/>
    </row>
    <row r="1895" spans="1:2" s="63" customFormat="1" x14ac:dyDescent="0.35">
      <c r="A1895" s="62"/>
      <c r="B1895" s="96"/>
    </row>
    <row r="1896" spans="1:2" s="63" customFormat="1" x14ac:dyDescent="0.35">
      <c r="A1896" s="62"/>
      <c r="B1896" s="96"/>
    </row>
    <row r="1897" spans="1:2" s="63" customFormat="1" x14ac:dyDescent="0.35">
      <c r="A1897" s="62"/>
      <c r="B1897" s="96"/>
    </row>
    <row r="1898" spans="1:2" s="63" customFormat="1" x14ac:dyDescent="0.35">
      <c r="A1898" s="62"/>
      <c r="B1898" s="96"/>
    </row>
    <row r="1899" spans="1:2" s="63" customFormat="1" x14ac:dyDescent="0.35">
      <c r="A1899" s="62"/>
      <c r="B1899" s="96"/>
    </row>
    <row r="1900" spans="1:2" s="63" customFormat="1" x14ac:dyDescent="0.35">
      <c r="A1900" s="62"/>
      <c r="B1900" s="96"/>
    </row>
    <row r="1901" spans="1:2" s="63" customFormat="1" x14ac:dyDescent="0.35">
      <c r="A1901" s="62"/>
      <c r="B1901" s="96"/>
    </row>
    <row r="1902" spans="1:2" s="63" customFormat="1" x14ac:dyDescent="0.35">
      <c r="A1902" s="62"/>
      <c r="B1902" s="96"/>
    </row>
    <row r="1903" spans="1:2" s="63" customFormat="1" x14ac:dyDescent="0.35">
      <c r="A1903" s="62"/>
      <c r="B1903" s="96"/>
    </row>
    <row r="1904" spans="1:2" s="63" customFormat="1" x14ac:dyDescent="0.35">
      <c r="A1904" s="62"/>
      <c r="B1904" s="96"/>
    </row>
    <row r="1905" spans="1:2" s="63" customFormat="1" x14ac:dyDescent="0.35">
      <c r="A1905" s="62"/>
      <c r="B1905" s="96"/>
    </row>
    <row r="1906" spans="1:2" s="63" customFormat="1" x14ac:dyDescent="0.35">
      <c r="A1906" s="62"/>
      <c r="B1906" s="96"/>
    </row>
    <row r="1907" spans="1:2" s="63" customFormat="1" x14ac:dyDescent="0.35">
      <c r="A1907" s="62"/>
      <c r="B1907" s="96"/>
    </row>
    <row r="1908" spans="1:2" s="63" customFormat="1" x14ac:dyDescent="0.35">
      <c r="A1908" s="62"/>
      <c r="B1908" s="96"/>
    </row>
    <row r="1909" spans="1:2" s="63" customFormat="1" x14ac:dyDescent="0.35">
      <c r="A1909" s="62"/>
      <c r="B1909" s="96"/>
    </row>
    <row r="1910" spans="1:2" s="63" customFormat="1" x14ac:dyDescent="0.35">
      <c r="A1910" s="62"/>
      <c r="B1910" s="96"/>
    </row>
    <row r="1911" spans="1:2" s="63" customFormat="1" x14ac:dyDescent="0.35">
      <c r="A1911" s="62"/>
      <c r="B1911" s="96"/>
    </row>
    <row r="1912" spans="1:2" s="63" customFormat="1" x14ac:dyDescent="0.35">
      <c r="A1912" s="62"/>
      <c r="B1912" s="96"/>
    </row>
    <row r="1913" spans="1:2" s="63" customFormat="1" x14ac:dyDescent="0.35">
      <c r="A1913" s="62"/>
      <c r="B1913" s="96"/>
    </row>
    <row r="1914" spans="1:2" s="63" customFormat="1" x14ac:dyDescent="0.35">
      <c r="A1914" s="62"/>
      <c r="B1914" s="96"/>
    </row>
    <row r="1915" spans="1:2" s="63" customFormat="1" x14ac:dyDescent="0.35">
      <c r="A1915" s="62"/>
      <c r="B1915" s="96"/>
    </row>
    <row r="1916" spans="1:2" s="63" customFormat="1" x14ac:dyDescent="0.35">
      <c r="A1916" s="62"/>
      <c r="B1916" s="96"/>
    </row>
    <row r="1917" spans="1:2" s="63" customFormat="1" x14ac:dyDescent="0.35">
      <c r="A1917" s="62"/>
      <c r="B1917" s="96"/>
    </row>
    <row r="1918" spans="1:2" s="63" customFormat="1" x14ac:dyDescent="0.35">
      <c r="A1918" s="62"/>
      <c r="B1918" s="96"/>
    </row>
    <row r="1919" spans="1:2" s="63" customFormat="1" x14ac:dyDescent="0.35">
      <c r="A1919" s="62"/>
      <c r="B1919" s="96"/>
    </row>
    <row r="1920" spans="1:2" s="63" customFormat="1" x14ac:dyDescent="0.35">
      <c r="A1920" s="62"/>
      <c r="B1920" s="96"/>
    </row>
    <row r="1921" spans="1:2" s="63" customFormat="1" x14ac:dyDescent="0.35">
      <c r="A1921" s="62"/>
      <c r="B1921" s="96"/>
    </row>
    <row r="1922" spans="1:2" s="63" customFormat="1" x14ac:dyDescent="0.35">
      <c r="A1922" s="62"/>
      <c r="B1922" s="96"/>
    </row>
    <row r="1923" spans="1:2" s="63" customFormat="1" x14ac:dyDescent="0.35">
      <c r="A1923" s="62"/>
      <c r="B1923" s="96"/>
    </row>
    <row r="1924" spans="1:2" s="63" customFormat="1" x14ac:dyDescent="0.35">
      <c r="A1924" s="62"/>
      <c r="B1924" s="96"/>
    </row>
    <row r="1925" spans="1:2" s="63" customFormat="1" x14ac:dyDescent="0.35">
      <c r="A1925" s="62"/>
      <c r="B1925" s="96"/>
    </row>
    <row r="1926" spans="1:2" s="63" customFormat="1" x14ac:dyDescent="0.35">
      <c r="A1926" s="62"/>
      <c r="B1926" s="96"/>
    </row>
    <row r="1927" spans="1:2" s="63" customFormat="1" x14ac:dyDescent="0.35">
      <c r="A1927" s="62"/>
      <c r="B1927" s="96"/>
    </row>
    <row r="1928" spans="1:2" s="63" customFormat="1" x14ac:dyDescent="0.35">
      <c r="A1928" s="62"/>
      <c r="B1928" s="96"/>
    </row>
    <row r="1929" spans="1:2" s="63" customFormat="1" x14ac:dyDescent="0.35">
      <c r="A1929" s="62"/>
      <c r="B1929" s="96"/>
    </row>
    <row r="1930" spans="1:2" s="63" customFormat="1" x14ac:dyDescent="0.35">
      <c r="A1930" s="62"/>
      <c r="B1930" s="96"/>
    </row>
    <row r="1931" spans="1:2" s="63" customFormat="1" x14ac:dyDescent="0.35">
      <c r="A1931" s="62"/>
      <c r="B1931" s="96"/>
    </row>
    <row r="1932" spans="1:2" s="63" customFormat="1" x14ac:dyDescent="0.35">
      <c r="A1932" s="62"/>
      <c r="B1932" s="96"/>
    </row>
    <row r="1933" spans="1:2" s="63" customFormat="1" x14ac:dyDescent="0.35">
      <c r="A1933" s="62"/>
      <c r="B1933" s="96"/>
    </row>
    <row r="1934" spans="1:2" s="63" customFormat="1" x14ac:dyDescent="0.35">
      <c r="A1934" s="62"/>
      <c r="B1934" s="96"/>
    </row>
    <row r="1935" spans="1:2" s="63" customFormat="1" x14ac:dyDescent="0.35">
      <c r="A1935" s="62"/>
      <c r="B1935" s="96"/>
    </row>
    <row r="1936" spans="1:2" s="63" customFormat="1" x14ac:dyDescent="0.35">
      <c r="A1936" s="62"/>
      <c r="B1936" s="96"/>
    </row>
    <row r="1937" spans="1:2" s="63" customFormat="1" x14ac:dyDescent="0.35">
      <c r="A1937" s="62"/>
      <c r="B1937" s="96"/>
    </row>
    <row r="1938" spans="1:2" s="63" customFormat="1" x14ac:dyDescent="0.35">
      <c r="A1938" s="62"/>
      <c r="B1938" s="96"/>
    </row>
    <row r="1939" spans="1:2" s="63" customFormat="1" x14ac:dyDescent="0.35">
      <c r="A1939" s="62"/>
      <c r="B1939" s="96"/>
    </row>
    <row r="1940" spans="1:2" s="63" customFormat="1" x14ac:dyDescent="0.35">
      <c r="A1940" s="62"/>
      <c r="B1940" s="96"/>
    </row>
    <row r="1941" spans="1:2" s="63" customFormat="1" x14ac:dyDescent="0.35">
      <c r="A1941" s="62"/>
      <c r="B1941" s="96"/>
    </row>
    <row r="1942" spans="1:2" s="63" customFormat="1" x14ac:dyDescent="0.35">
      <c r="A1942" s="62"/>
      <c r="B1942" s="96"/>
    </row>
    <row r="1943" spans="1:2" s="63" customFormat="1" x14ac:dyDescent="0.35">
      <c r="A1943" s="62"/>
      <c r="B1943" s="96"/>
    </row>
    <row r="1944" spans="1:2" s="63" customFormat="1" x14ac:dyDescent="0.35">
      <c r="A1944" s="62"/>
      <c r="B1944" s="96"/>
    </row>
    <row r="1945" spans="1:2" s="63" customFormat="1" x14ac:dyDescent="0.35">
      <c r="A1945" s="62"/>
      <c r="B1945" s="96"/>
    </row>
    <row r="1946" spans="1:2" s="63" customFormat="1" x14ac:dyDescent="0.35">
      <c r="A1946" s="62"/>
      <c r="B1946" s="96"/>
    </row>
    <row r="1947" spans="1:2" s="63" customFormat="1" x14ac:dyDescent="0.35">
      <c r="A1947" s="62"/>
      <c r="B1947" s="96"/>
    </row>
    <row r="1948" spans="1:2" s="63" customFormat="1" x14ac:dyDescent="0.35">
      <c r="A1948" s="62"/>
      <c r="B1948" s="96"/>
    </row>
    <row r="1949" spans="1:2" s="63" customFormat="1" x14ac:dyDescent="0.35">
      <c r="A1949" s="62"/>
      <c r="B1949" s="96"/>
    </row>
    <row r="1950" spans="1:2" s="63" customFormat="1" x14ac:dyDescent="0.35">
      <c r="A1950" s="62"/>
      <c r="B1950" s="96"/>
    </row>
    <row r="1951" spans="1:2" s="63" customFormat="1" x14ac:dyDescent="0.35">
      <c r="A1951" s="62"/>
      <c r="B1951" s="96"/>
    </row>
    <row r="1952" spans="1:2" s="63" customFormat="1" x14ac:dyDescent="0.35">
      <c r="A1952" s="62"/>
      <c r="B1952" s="96"/>
    </row>
    <row r="1953" spans="1:2" s="63" customFormat="1" x14ac:dyDescent="0.35">
      <c r="A1953" s="62"/>
      <c r="B1953" s="96"/>
    </row>
    <row r="1954" spans="1:2" s="63" customFormat="1" x14ac:dyDescent="0.35">
      <c r="A1954" s="62"/>
      <c r="B1954" s="96"/>
    </row>
    <row r="1955" spans="1:2" s="63" customFormat="1" x14ac:dyDescent="0.35">
      <c r="A1955" s="62"/>
      <c r="B1955" s="96"/>
    </row>
    <row r="1956" spans="1:2" s="63" customFormat="1" x14ac:dyDescent="0.35">
      <c r="A1956" s="62"/>
      <c r="B1956" s="96"/>
    </row>
    <row r="1957" spans="1:2" s="63" customFormat="1" x14ac:dyDescent="0.35">
      <c r="A1957" s="62"/>
      <c r="B1957" s="96"/>
    </row>
    <row r="1958" spans="1:2" s="63" customFormat="1" x14ac:dyDescent="0.35">
      <c r="A1958" s="62"/>
      <c r="B1958" s="96"/>
    </row>
    <row r="1959" spans="1:2" s="63" customFormat="1" x14ac:dyDescent="0.35">
      <c r="A1959" s="62"/>
      <c r="B1959" s="96"/>
    </row>
    <row r="1960" spans="1:2" s="63" customFormat="1" x14ac:dyDescent="0.35">
      <c r="A1960" s="62"/>
      <c r="B1960" s="96"/>
    </row>
    <row r="1961" spans="1:2" s="63" customFormat="1" x14ac:dyDescent="0.35">
      <c r="A1961" s="62"/>
      <c r="B1961" s="96"/>
    </row>
    <row r="1962" spans="1:2" s="63" customFormat="1" x14ac:dyDescent="0.35">
      <c r="A1962" s="62"/>
      <c r="B1962" s="96"/>
    </row>
    <row r="1963" spans="1:2" s="63" customFormat="1" x14ac:dyDescent="0.35">
      <c r="A1963" s="62"/>
      <c r="B1963" s="96"/>
    </row>
    <row r="1964" spans="1:2" s="63" customFormat="1" x14ac:dyDescent="0.35">
      <c r="A1964" s="62"/>
      <c r="B1964" s="96"/>
    </row>
    <row r="1965" spans="1:2" s="63" customFormat="1" x14ac:dyDescent="0.35">
      <c r="A1965" s="62"/>
      <c r="B1965" s="96"/>
    </row>
    <row r="1966" spans="1:2" s="63" customFormat="1" x14ac:dyDescent="0.35">
      <c r="A1966" s="62"/>
      <c r="B1966" s="96"/>
    </row>
    <row r="1967" spans="1:2" s="63" customFormat="1" x14ac:dyDescent="0.35">
      <c r="A1967" s="62"/>
      <c r="B1967" s="96"/>
    </row>
    <row r="1968" spans="1:2" s="63" customFormat="1" x14ac:dyDescent="0.35">
      <c r="A1968" s="62"/>
      <c r="B1968" s="96"/>
    </row>
    <row r="1969" spans="1:2" s="63" customFormat="1" x14ac:dyDescent="0.35">
      <c r="A1969" s="62"/>
      <c r="B1969" s="96"/>
    </row>
    <row r="1970" spans="1:2" s="63" customFormat="1" x14ac:dyDescent="0.35">
      <c r="A1970" s="62"/>
      <c r="B1970" s="96"/>
    </row>
    <row r="1971" spans="1:2" s="63" customFormat="1" x14ac:dyDescent="0.35">
      <c r="A1971" s="62"/>
      <c r="B1971" s="96"/>
    </row>
    <row r="1972" spans="1:2" s="63" customFormat="1" x14ac:dyDescent="0.35">
      <c r="A1972" s="62"/>
      <c r="B1972" s="96"/>
    </row>
    <row r="1973" spans="1:2" s="63" customFormat="1" x14ac:dyDescent="0.35">
      <c r="A1973" s="62"/>
      <c r="B1973" s="96"/>
    </row>
    <row r="1974" spans="1:2" s="63" customFormat="1" x14ac:dyDescent="0.35">
      <c r="A1974" s="62"/>
      <c r="B1974" s="96"/>
    </row>
    <row r="1975" spans="1:2" s="63" customFormat="1" x14ac:dyDescent="0.35">
      <c r="A1975" s="62"/>
      <c r="B1975" s="96"/>
    </row>
    <row r="1976" spans="1:2" s="63" customFormat="1" x14ac:dyDescent="0.35">
      <c r="A1976" s="62"/>
      <c r="B1976" s="96"/>
    </row>
    <row r="1977" spans="1:2" s="63" customFormat="1" x14ac:dyDescent="0.35">
      <c r="A1977" s="62"/>
      <c r="B1977" s="96"/>
    </row>
    <row r="1978" spans="1:2" s="63" customFormat="1" x14ac:dyDescent="0.35">
      <c r="A1978" s="62"/>
      <c r="B1978" s="96"/>
    </row>
    <row r="1979" spans="1:2" s="63" customFormat="1" x14ac:dyDescent="0.35">
      <c r="A1979" s="62"/>
      <c r="B1979" s="96"/>
    </row>
    <row r="1980" spans="1:2" s="63" customFormat="1" x14ac:dyDescent="0.35">
      <c r="A1980" s="62"/>
      <c r="B1980" s="96"/>
    </row>
    <row r="1981" spans="1:2" s="63" customFormat="1" x14ac:dyDescent="0.35">
      <c r="A1981" s="62"/>
      <c r="B1981" s="96"/>
    </row>
    <row r="1982" spans="1:2" s="63" customFormat="1" x14ac:dyDescent="0.35">
      <c r="A1982" s="62"/>
      <c r="B1982" s="96"/>
    </row>
    <row r="1983" spans="1:2" s="63" customFormat="1" x14ac:dyDescent="0.35">
      <c r="A1983" s="62"/>
      <c r="B1983" s="96"/>
    </row>
    <row r="1984" spans="1:2" s="63" customFormat="1" x14ac:dyDescent="0.35">
      <c r="A1984" s="62"/>
      <c r="B1984" s="96"/>
    </row>
    <row r="1985" spans="1:2" s="63" customFormat="1" x14ac:dyDescent="0.35">
      <c r="A1985" s="62"/>
      <c r="B1985" s="96"/>
    </row>
    <row r="1986" spans="1:2" s="63" customFormat="1" x14ac:dyDescent="0.35">
      <c r="A1986" s="62"/>
      <c r="B1986" s="96"/>
    </row>
    <row r="1987" spans="1:2" s="63" customFormat="1" x14ac:dyDescent="0.35">
      <c r="A1987" s="62"/>
      <c r="B1987" s="96"/>
    </row>
    <row r="1988" spans="1:2" s="63" customFormat="1" x14ac:dyDescent="0.35">
      <c r="A1988" s="62"/>
      <c r="B1988" s="96"/>
    </row>
    <row r="1989" spans="1:2" s="63" customFormat="1" x14ac:dyDescent="0.35">
      <c r="A1989" s="62"/>
      <c r="B1989" s="96"/>
    </row>
    <row r="1990" spans="1:2" s="63" customFormat="1" x14ac:dyDescent="0.35">
      <c r="A1990" s="62"/>
      <c r="B1990" s="96"/>
    </row>
    <row r="1991" spans="1:2" s="63" customFormat="1" x14ac:dyDescent="0.35">
      <c r="A1991" s="62"/>
      <c r="B1991" s="96"/>
    </row>
    <row r="1992" spans="1:2" s="63" customFormat="1" x14ac:dyDescent="0.35">
      <c r="A1992" s="62"/>
      <c r="B1992" s="96"/>
    </row>
    <row r="1993" spans="1:2" s="63" customFormat="1" x14ac:dyDescent="0.35">
      <c r="A1993" s="62"/>
      <c r="B1993" s="96"/>
    </row>
    <row r="1994" spans="1:2" s="63" customFormat="1" x14ac:dyDescent="0.35">
      <c r="A1994" s="62"/>
      <c r="B1994" s="96"/>
    </row>
    <row r="1995" spans="1:2" s="63" customFormat="1" x14ac:dyDescent="0.35">
      <c r="A1995" s="62"/>
      <c r="B1995" s="96"/>
    </row>
    <row r="1996" spans="1:2" s="63" customFormat="1" x14ac:dyDescent="0.35">
      <c r="A1996" s="62"/>
      <c r="B1996" s="96"/>
    </row>
    <row r="1997" spans="1:2" s="63" customFormat="1" x14ac:dyDescent="0.35">
      <c r="A1997" s="62"/>
      <c r="B1997" s="96"/>
    </row>
    <row r="1998" spans="1:2" s="63" customFormat="1" x14ac:dyDescent="0.35">
      <c r="A1998" s="62"/>
      <c r="B1998" s="96"/>
    </row>
    <row r="1999" spans="1:2" s="63" customFormat="1" x14ac:dyDescent="0.35">
      <c r="A1999" s="62"/>
      <c r="B1999" s="96"/>
    </row>
    <row r="2000" spans="1:2" s="63" customFormat="1" x14ac:dyDescent="0.35">
      <c r="A2000" s="62"/>
      <c r="B2000" s="96"/>
    </row>
    <row r="2001" spans="1:2" s="63" customFormat="1" x14ac:dyDescent="0.35">
      <c r="A2001" s="62"/>
      <c r="B2001" s="96"/>
    </row>
    <row r="2002" spans="1:2" s="63" customFormat="1" x14ac:dyDescent="0.35">
      <c r="A2002" s="62"/>
      <c r="B2002" s="96"/>
    </row>
    <row r="2003" spans="1:2" s="63" customFormat="1" x14ac:dyDescent="0.35">
      <c r="A2003" s="62"/>
      <c r="B2003" s="96"/>
    </row>
    <row r="2004" spans="1:2" s="63" customFormat="1" x14ac:dyDescent="0.35">
      <c r="A2004" s="62"/>
      <c r="B2004" s="96"/>
    </row>
    <row r="2005" spans="1:2" s="63" customFormat="1" x14ac:dyDescent="0.35">
      <c r="A2005" s="62"/>
      <c r="B2005" s="96"/>
    </row>
    <row r="2006" spans="1:2" s="63" customFormat="1" x14ac:dyDescent="0.35">
      <c r="A2006" s="62"/>
      <c r="B2006" s="96"/>
    </row>
    <row r="2007" spans="1:2" s="63" customFormat="1" x14ac:dyDescent="0.35">
      <c r="A2007" s="62"/>
      <c r="B2007" s="96"/>
    </row>
    <row r="2008" spans="1:2" s="63" customFormat="1" x14ac:dyDescent="0.35">
      <c r="A2008" s="62"/>
      <c r="B2008" s="96"/>
    </row>
    <row r="2009" spans="1:2" s="63" customFormat="1" x14ac:dyDescent="0.35">
      <c r="A2009" s="62"/>
      <c r="B2009" s="96"/>
    </row>
    <row r="2010" spans="1:2" s="63" customFormat="1" x14ac:dyDescent="0.35">
      <c r="A2010" s="62"/>
      <c r="B2010" s="96"/>
    </row>
    <row r="2011" spans="1:2" s="63" customFormat="1" x14ac:dyDescent="0.35">
      <c r="A2011" s="62"/>
      <c r="B2011" s="96"/>
    </row>
    <row r="2012" spans="1:2" s="63" customFormat="1" x14ac:dyDescent="0.35">
      <c r="A2012" s="62"/>
      <c r="B2012" s="96"/>
    </row>
    <row r="2013" spans="1:2" s="63" customFormat="1" x14ac:dyDescent="0.35">
      <c r="A2013" s="62"/>
      <c r="B2013" s="96"/>
    </row>
    <row r="2014" spans="1:2" s="63" customFormat="1" x14ac:dyDescent="0.35">
      <c r="A2014" s="62"/>
      <c r="B2014" s="96"/>
    </row>
    <row r="2015" spans="1:2" s="63" customFormat="1" x14ac:dyDescent="0.35">
      <c r="A2015" s="62"/>
      <c r="B2015" s="96"/>
    </row>
    <row r="2016" spans="1:2" s="63" customFormat="1" x14ac:dyDescent="0.35">
      <c r="A2016" s="62"/>
      <c r="B2016" s="96"/>
    </row>
    <row r="2017" spans="1:2" s="63" customFormat="1" x14ac:dyDescent="0.35">
      <c r="A2017" s="62"/>
      <c r="B2017" s="96"/>
    </row>
    <row r="2018" spans="1:2" s="63" customFormat="1" x14ac:dyDescent="0.35">
      <c r="A2018" s="62"/>
      <c r="B2018" s="96"/>
    </row>
    <row r="2019" spans="1:2" s="63" customFormat="1" x14ac:dyDescent="0.35">
      <c r="A2019" s="62"/>
      <c r="B2019" s="96"/>
    </row>
    <row r="2020" spans="1:2" s="63" customFormat="1" x14ac:dyDescent="0.35">
      <c r="A2020" s="62"/>
      <c r="B2020" s="96"/>
    </row>
    <row r="2021" spans="1:2" s="63" customFormat="1" x14ac:dyDescent="0.35">
      <c r="A2021" s="62"/>
      <c r="B2021" s="96"/>
    </row>
    <row r="2022" spans="1:2" s="63" customFormat="1" x14ac:dyDescent="0.35">
      <c r="A2022" s="62"/>
      <c r="B2022" s="96"/>
    </row>
    <row r="2023" spans="1:2" s="63" customFormat="1" x14ac:dyDescent="0.35">
      <c r="A2023" s="62"/>
      <c r="B2023" s="96"/>
    </row>
    <row r="2024" spans="1:2" s="63" customFormat="1" x14ac:dyDescent="0.35">
      <c r="A2024" s="62"/>
      <c r="B2024" s="96"/>
    </row>
    <row r="2025" spans="1:2" s="63" customFormat="1" x14ac:dyDescent="0.35">
      <c r="A2025" s="62"/>
      <c r="B2025" s="96"/>
    </row>
    <row r="2026" spans="1:2" s="63" customFormat="1" x14ac:dyDescent="0.35">
      <c r="A2026" s="62"/>
      <c r="B2026" s="96"/>
    </row>
    <row r="2027" spans="1:2" s="63" customFormat="1" x14ac:dyDescent="0.35">
      <c r="A2027" s="62"/>
      <c r="B2027" s="96"/>
    </row>
    <row r="2028" spans="1:2" s="63" customFormat="1" x14ac:dyDescent="0.35">
      <c r="A2028" s="62"/>
      <c r="B2028" s="96"/>
    </row>
    <row r="2029" spans="1:2" s="63" customFormat="1" x14ac:dyDescent="0.35">
      <c r="A2029" s="62"/>
      <c r="B2029" s="96"/>
    </row>
    <row r="2030" spans="1:2" s="63" customFormat="1" x14ac:dyDescent="0.35">
      <c r="A2030" s="62"/>
      <c r="B2030" s="96"/>
    </row>
    <row r="2031" spans="1:2" s="63" customFormat="1" x14ac:dyDescent="0.35">
      <c r="A2031" s="62"/>
      <c r="B2031" s="96"/>
    </row>
    <row r="2032" spans="1:2" s="63" customFormat="1" x14ac:dyDescent="0.35">
      <c r="A2032" s="62"/>
      <c r="B2032" s="96"/>
    </row>
    <row r="2033" spans="1:2" s="63" customFormat="1" x14ac:dyDescent="0.35">
      <c r="A2033" s="62"/>
      <c r="B2033" s="96"/>
    </row>
    <row r="2034" spans="1:2" s="63" customFormat="1" x14ac:dyDescent="0.35">
      <c r="A2034" s="62"/>
      <c r="B2034" s="96"/>
    </row>
    <row r="2035" spans="1:2" s="63" customFormat="1" x14ac:dyDescent="0.35">
      <c r="A2035" s="62"/>
      <c r="B2035" s="96"/>
    </row>
    <row r="2036" spans="1:2" s="63" customFormat="1" x14ac:dyDescent="0.35">
      <c r="A2036" s="62"/>
      <c r="B2036" s="96"/>
    </row>
    <row r="2037" spans="1:2" s="63" customFormat="1" x14ac:dyDescent="0.35">
      <c r="A2037" s="62"/>
      <c r="B2037" s="96"/>
    </row>
    <row r="2038" spans="1:2" s="63" customFormat="1" x14ac:dyDescent="0.35">
      <c r="A2038" s="62"/>
      <c r="B2038" s="96"/>
    </row>
    <row r="2039" spans="1:2" s="63" customFormat="1" x14ac:dyDescent="0.35">
      <c r="A2039" s="62"/>
      <c r="B2039" s="96"/>
    </row>
    <row r="2040" spans="1:2" s="63" customFormat="1" x14ac:dyDescent="0.35">
      <c r="A2040" s="62"/>
      <c r="B2040" s="96"/>
    </row>
    <row r="2041" spans="1:2" s="63" customFormat="1" x14ac:dyDescent="0.35">
      <c r="A2041" s="62"/>
      <c r="B2041" s="96"/>
    </row>
    <row r="2042" spans="1:2" s="63" customFormat="1" x14ac:dyDescent="0.35">
      <c r="A2042" s="62"/>
      <c r="B2042" s="96"/>
    </row>
    <row r="2043" spans="1:2" s="63" customFormat="1" x14ac:dyDescent="0.35">
      <c r="A2043" s="62"/>
      <c r="B2043" s="96"/>
    </row>
    <row r="2044" spans="1:2" s="63" customFormat="1" x14ac:dyDescent="0.35">
      <c r="A2044" s="62"/>
      <c r="B2044" s="96"/>
    </row>
    <row r="2045" spans="1:2" s="63" customFormat="1" x14ac:dyDescent="0.35">
      <c r="A2045" s="62"/>
      <c r="B2045" s="96"/>
    </row>
    <row r="2046" spans="1:2" s="63" customFormat="1" x14ac:dyDescent="0.35">
      <c r="A2046" s="62"/>
      <c r="B2046" s="96"/>
    </row>
    <row r="2047" spans="1:2" s="63" customFormat="1" x14ac:dyDescent="0.35">
      <c r="A2047" s="62"/>
      <c r="B2047" s="96"/>
    </row>
    <row r="2048" spans="1:2" s="63" customFormat="1" x14ac:dyDescent="0.35">
      <c r="A2048" s="62"/>
      <c r="B2048" s="96"/>
    </row>
    <row r="2049" spans="1:2" s="63" customFormat="1" x14ac:dyDescent="0.35">
      <c r="A2049" s="62"/>
      <c r="B2049" s="96"/>
    </row>
    <row r="2050" spans="1:2" s="63" customFormat="1" x14ac:dyDescent="0.35">
      <c r="A2050" s="62"/>
      <c r="B2050" s="96"/>
    </row>
    <row r="2051" spans="1:2" s="63" customFormat="1" x14ac:dyDescent="0.35">
      <c r="A2051" s="62"/>
      <c r="B2051" s="96"/>
    </row>
    <row r="2052" spans="1:2" s="63" customFormat="1" x14ac:dyDescent="0.35">
      <c r="A2052" s="62"/>
      <c r="B2052" s="96"/>
    </row>
    <row r="2053" spans="1:2" s="63" customFormat="1" x14ac:dyDescent="0.35">
      <c r="A2053" s="62"/>
      <c r="B2053" s="96"/>
    </row>
    <row r="2054" spans="1:2" s="63" customFormat="1" x14ac:dyDescent="0.35">
      <c r="A2054" s="62"/>
      <c r="B2054" s="96"/>
    </row>
    <row r="2055" spans="1:2" s="63" customFormat="1" x14ac:dyDescent="0.35">
      <c r="A2055" s="62"/>
      <c r="B2055" s="96"/>
    </row>
    <row r="2056" spans="1:2" s="63" customFormat="1" x14ac:dyDescent="0.35">
      <c r="A2056" s="62"/>
      <c r="B2056" s="96"/>
    </row>
    <row r="2057" spans="1:2" s="63" customFormat="1" x14ac:dyDescent="0.35">
      <c r="A2057" s="62"/>
      <c r="B2057" s="96"/>
    </row>
    <row r="2058" spans="1:2" s="63" customFormat="1" x14ac:dyDescent="0.35">
      <c r="A2058" s="62"/>
      <c r="B2058" s="96"/>
    </row>
    <row r="2059" spans="1:2" s="63" customFormat="1" x14ac:dyDescent="0.35">
      <c r="A2059" s="62"/>
      <c r="B2059" s="96"/>
    </row>
    <row r="2060" spans="1:2" s="63" customFormat="1" x14ac:dyDescent="0.35">
      <c r="A2060" s="62"/>
      <c r="B2060" s="96"/>
    </row>
    <row r="2061" spans="1:2" s="63" customFormat="1" x14ac:dyDescent="0.35">
      <c r="A2061" s="62"/>
      <c r="B2061" s="96"/>
    </row>
    <row r="2062" spans="1:2" s="63" customFormat="1" x14ac:dyDescent="0.35">
      <c r="A2062" s="62"/>
      <c r="B2062" s="96"/>
    </row>
    <row r="2063" spans="1:2" s="63" customFormat="1" x14ac:dyDescent="0.35">
      <c r="A2063" s="62"/>
      <c r="B2063" s="96"/>
    </row>
    <row r="2064" spans="1:2" s="63" customFormat="1" x14ac:dyDescent="0.35">
      <c r="A2064" s="62"/>
      <c r="B2064" s="96"/>
    </row>
    <row r="2065" spans="1:2" s="63" customFormat="1" x14ac:dyDescent="0.35">
      <c r="A2065" s="62"/>
      <c r="B2065" s="96"/>
    </row>
    <row r="2066" spans="1:2" s="63" customFormat="1" x14ac:dyDescent="0.35">
      <c r="A2066" s="62"/>
      <c r="B2066" s="96"/>
    </row>
    <row r="2067" spans="1:2" s="63" customFormat="1" x14ac:dyDescent="0.35">
      <c r="A2067" s="62"/>
      <c r="B2067" s="96"/>
    </row>
    <row r="2068" spans="1:2" s="63" customFormat="1" x14ac:dyDescent="0.35">
      <c r="A2068" s="62"/>
      <c r="B2068" s="96"/>
    </row>
    <row r="2069" spans="1:2" s="63" customFormat="1" x14ac:dyDescent="0.35">
      <c r="A2069" s="62"/>
      <c r="B2069" s="96"/>
    </row>
    <row r="2070" spans="1:2" s="63" customFormat="1" x14ac:dyDescent="0.35">
      <c r="A2070" s="62"/>
      <c r="B2070" s="96"/>
    </row>
    <row r="2071" spans="1:2" s="63" customFormat="1" x14ac:dyDescent="0.35">
      <c r="A2071" s="62"/>
      <c r="B2071" s="96"/>
    </row>
    <row r="2072" spans="1:2" s="63" customFormat="1" x14ac:dyDescent="0.35">
      <c r="A2072" s="62"/>
      <c r="B2072" s="96"/>
    </row>
    <row r="2073" spans="1:2" s="63" customFormat="1" x14ac:dyDescent="0.35">
      <c r="A2073" s="62"/>
      <c r="B2073" s="96"/>
    </row>
    <row r="2074" spans="1:2" s="63" customFormat="1" x14ac:dyDescent="0.35">
      <c r="A2074" s="62"/>
      <c r="B2074" s="96"/>
    </row>
    <row r="2075" spans="1:2" s="63" customFormat="1" x14ac:dyDescent="0.35">
      <c r="A2075" s="62"/>
      <c r="B2075" s="96"/>
    </row>
    <row r="2076" spans="1:2" s="63" customFormat="1" x14ac:dyDescent="0.35">
      <c r="A2076" s="62"/>
      <c r="B2076" s="96"/>
    </row>
    <row r="2077" spans="1:2" s="63" customFormat="1" x14ac:dyDescent="0.35">
      <c r="A2077" s="62"/>
      <c r="B2077" s="96"/>
    </row>
    <row r="2078" spans="1:2" s="63" customFormat="1" x14ac:dyDescent="0.35">
      <c r="A2078" s="62"/>
      <c r="B2078" s="96"/>
    </row>
    <row r="2079" spans="1:2" s="63" customFormat="1" x14ac:dyDescent="0.35">
      <c r="A2079" s="62"/>
      <c r="B2079" s="96"/>
    </row>
    <row r="2080" spans="1:2" s="63" customFormat="1" x14ac:dyDescent="0.35">
      <c r="A2080" s="62"/>
      <c r="B2080" s="96"/>
    </row>
    <row r="2081" spans="1:2" s="63" customFormat="1" x14ac:dyDescent="0.35">
      <c r="A2081" s="62"/>
      <c r="B2081" s="96"/>
    </row>
    <row r="2082" spans="1:2" s="63" customFormat="1" x14ac:dyDescent="0.35">
      <c r="A2082" s="62"/>
      <c r="B2082" s="96"/>
    </row>
    <row r="2083" spans="1:2" s="63" customFormat="1" x14ac:dyDescent="0.35">
      <c r="A2083" s="62"/>
      <c r="B2083" s="96"/>
    </row>
    <row r="2084" spans="1:2" s="63" customFormat="1" x14ac:dyDescent="0.35">
      <c r="A2084" s="62"/>
      <c r="B2084" s="96"/>
    </row>
    <row r="2085" spans="1:2" s="63" customFormat="1" x14ac:dyDescent="0.35">
      <c r="A2085" s="62"/>
      <c r="B2085" s="96"/>
    </row>
    <row r="2086" spans="1:2" s="63" customFormat="1" x14ac:dyDescent="0.35">
      <c r="A2086" s="62"/>
      <c r="B2086" s="96"/>
    </row>
    <row r="2087" spans="1:2" s="63" customFormat="1" x14ac:dyDescent="0.35">
      <c r="A2087" s="62"/>
      <c r="B2087" s="96"/>
    </row>
    <row r="2088" spans="1:2" s="63" customFormat="1" x14ac:dyDescent="0.35">
      <c r="A2088" s="62"/>
      <c r="B2088" s="96"/>
    </row>
    <row r="2089" spans="1:2" s="63" customFormat="1" x14ac:dyDescent="0.35">
      <c r="A2089" s="62"/>
      <c r="B2089" s="96"/>
    </row>
    <row r="2090" spans="1:2" s="63" customFormat="1" x14ac:dyDescent="0.35">
      <c r="A2090" s="62"/>
      <c r="B2090" s="96"/>
    </row>
    <row r="2091" spans="1:2" s="63" customFormat="1" x14ac:dyDescent="0.35">
      <c r="A2091" s="62"/>
      <c r="B2091" s="96"/>
    </row>
    <row r="2092" spans="1:2" s="63" customFormat="1" x14ac:dyDescent="0.35">
      <c r="A2092" s="62"/>
      <c r="B2092" s="96"/>
    </row>
    <row r="2093" spans="1:2" s="63" customFormat="1" x14ac:dyDescent="0.35">
      <c r="A2093" s="62"/>
      <c r="B2093" s="96"/>
    </row>
    <row r="2094" spans="1:2" s="63" customFormat="1" x14ac:dyDescent="0.35">
      <c r="A2094" s="62"/>
      <c r="B2094" s="96"/>
    </row>
    <row r="2095" spans="1:2" s="63" customFormat="1" x14ac:dyDescent="0.35">
      <c r="A2095" s="62"/>
      <c r="B2095" s="96"/>
    </row>
    <row r="2096" spans="1:2" s="63" customFormat="1" x14ac:dyDescent="0.35">
      <c r="A2096" s="62"/>
      <c r="B2096" s="96"/>
    </row>
    <row r="2097" spans="1:2" s="63" customFormat="1" x14ac:dyDescent="0.35">
      <c r="A2097" s="62"/>
      <c r="B2097" s="96"/>
    </row>
    <row r="2098" spans="1:2" s="63" customFormat="1" x14ac:dyDescent="0.35">
      <c r="A2098" s="62"/>
      <c r="B2098" s="96"/>
    </row>
    <row r="2099" spans="1:2" s="63" customFormat="1" x14ac:dyDescent="0.35">
      <c r="A2099" s="62"/>
      <c r="B2099" s="96"/>
    </row>
    <row r="2100" spans="1:2" s="63" customFormat="1" x14ac:dyDescent="0.35">
      <c r="A2100" s="62"/>
      <c r="B2100" s="96"/>
    </row>
    <row r="2101" spans="1:2" s="63" customFormat="1" x14ac:dyDescent="0.35">
      <c r="A2101" s="62"/>
      <c r="B2101" s="96"/>
    </row>
    <row r="2102" spans="1:2" s="63" customFormat="1" x14ac:dyDescent="0.35">
      <c r="A2102" s="62"/>
      <c r="B2102" s="96"/>
    </row>
    <row r="2103" spans="1:2" s="63" customFormat="1" x14ac:dyDescent="0.35">
      <c r="A2103" s="62"/>
      <c r="B2103" s="96"/>
    </row>
    <row r="2104" spans="1:2" s="63" customFormat="1" x14ac:dyDescent="0.35">
      <c r="A2104" s="62"/>
      <c r="B2104" s="96"/>
    </row>
    <row r="2105" spans="1:2" s="63" customFormat="1" x14ac:dyDescent="0.35">
      <c r="A2105" s="62"/>
      <c r="B2105" s="96"/>
    </row>
    <row r="2106" spans="1:2" s="63" customFormat="1" x14ac:dyDescent="0.35">
      <c r="A2106" s="62"/>
      <c r="B2106" s="96"/>
    </row>
    <row r="2107" spans="1:2" s="63" customFormat="1" x14ac:dyDescent="0.35">
      <c r="A2107" s="62"/>
      <c r="B2107" s="96"/>
    </row>
    <row r="2108" spans="1:2" s="63" customFormat="1" x14ac:dyDescent="0.35">
      <c r="A2108" s="62"/>
      <c r="B2108" s="96"/>
    </row>
    <row r="2109" spans="1:2" s="63" customFormat="1" x14ac:dyDescent="0.35">
      <c r="A2109" s="62"/>
      <c r="B2109" s="96"/>
    </row>
    <row r="2110" spans="1:2" s="63" customFormat="1" x14ac:dyDescent="0.35">
      <c r="A2110" s="62"/>
      <c r="B2110" s="96"/>
    </row>
    <row r="2111" spans="1:2" s="63" customFormat="1" x14ac:dyDescent="0.35">
      <c r="A2111" s="62"/>
      <c r="B2111" s="96"/>
    </row>
    <row r="2112" spans="1:2" s="63" customFormat="1" x14ac:dyDescent="0.35">
      <c r="A2112" s="62"/>
      <c r="B2112" s="96"/>
    </row>
    <row r="2113" spans="1:2" s="63" customFormat="1" x14ac:dyDescent="0.35">
      <c r="A2113" s="62"/>
      <c r="B2113" s="96"/>
    </row>
    <row r="2114" spans="1:2" s="63" customFormat="1" x14ac:dyDescent="0.35">
      <c r="A2114" s="62"/>
      <c r="B2114" s="96"/>
    </row>
    <row r="2115" spans="1:2" s="63" customFormat="1" x14ac:dyDescent="0.35">
      <c r="A2115" s="62"/>
      <c r="B2115" s="96"/>
    </row>
    <row r="2116" spans="1:2" s="63" customFormat="1" x14ac:dyDescent="0.35">
      <c r="A2116" s="62"/>
      <c r="B2116" s="96"/>
    </row>
    <row r="2117" spans="1:2" s="63" customFormat="1" x14ac:dyDescent="0.35">
      <c r="A2117" s="62"/>
      <c r="B2117" s="96"/>
    </row>
    <row r="2118" spans="1:2" s="63" customFormat="1" x14ac:dyDescent="0.35">
      <c r="A2118" s="62"/>
      <c r="B2118" s="96"/>
    </row>
    <row r="2119" spans="1:2" s="63" customFormat="1" x14ac:dyDescent="0.35">
      <c r="A2119" s="62"/>
      <c r="B2119" s="96"/>
    </row>
    <row r="2120" spans="1:2" s="63" customFormat="1" x14ac:dyDescent="0.35">
      <c r="A2120" s="62"/>
      <c r="B2120" s="96"/>
    </row>
    <row r="2121" spans="1:2" s="63" customFormat="1" x14ac:dyDescent="0.35">
      <c r="A2121" s="62"/>
      <c r="B2121" s="96"/>
    </row>
    <row r="2122" spans="1:2" s="63" customFormat="1" x14ac:dyDescent="0.35">
      <c r="A2122" s="62"/>
      <c r="B2122" s="96"/>
    </row>
    <row r="2123" spans="1:2" s="63" customFormat="1" x14ac:dyDescent="0.35">
      <c r="A2123" s="62"/>
      <c r="B2123" s="96"/>
    </row>
    <row r="2124" spans="1:2" s="63" customFormat="1" x14ac:dyDescent="0.35">
      <c r="A2124" s="62"/>
      <c r="B2124" s="96"/>
    </row>
    <row r="2125" spans="1:2" s="63" customFormat="1" x14ac:dyDescent="0.35">
      <c r="A2125" s="62"/>
      <c r="B2125" s="96"/>
    </row>
    <row r="2126" spans="1:2" s="63" customFormat="1" x14ac:dyDescent="0.35">
      <c r="A2126" s="62"/>
      <c r="B2126" s="96"/>
    </row>
    <row r="2127" spans="1:2" s="63" customFormat="1" x14ac:dyDescent="0.35">
      <c r="A2127" s="62"/>
      <c r="B2127" s="96"/>
    </row>
    <row r="2128" spans="1:2" s="63" customFormat="1" x14ac:dyDescent="0.35">
      <c r="A2128" s="62"/>
      <c r="B2128" s="96"/>
    </row>
    <row r="2129" spans="1:2" s="63" customFormat="1" x14ac:dyDescent="0.35">
      <c r="A2129" s="62"/>
      <c r="B2129" s="96"/>
    </row>
    <row r="2130" spans="1:2" s="63" customFormat="1" x14ac:dyDescent="0.35">
      <c r="A2130" s="62"/>
      <c r="B2130" s="96"/>
    </row>
    <row r="2131" spans="1:2" s="63" customFormat="1" x14ac:dyDescent="0.35">
      <c r="A2131" s="62"/>
      <c r="B2131" s="96"/>
    </row>
    <row r="2132" spans="1:2" s="63" customFormat="1" x14ac:dyDescent="0.35">
      <c r="A2132" s="62"/>
      <c r="B2132" s="96"/>
    </row>
    <row r="2133" spans="1:2" s="63" customFormat="1" x14ac:dyDescent="0.35">
      <c r="A2133" s="62"/>
      <c r="B2133" s="96"/>
    </row>
    <row r="2134" spans="1:2" s="63" customFormat="1" x14ac:dyDescent="0.35">
      <c r="A2134" s="62"/>
      <c r="B2134" s="96"/>
    </row>
    <row r="2135" spans="1:2" s="63" customFormat="1" x14ac:dyDescent="0.35">
      <c r="A2135" s="62"/>
      <c r="B2135" s="96"/>
    </row>
    <row r="2136" spans="1:2" s="63" customFormat="1" x14ac:dyDescent="0.35">
      <c r="A2136" s="62"/>
      <c r="B2136" s="96"/>
    </row>
    <row r="2137" spans="1:2" s="63" customFormat="1" x14ac:dyDescent="0.35">
      <c r="A2137" s="62"/>
      <c r="B2137" s="96"/>
    </row>
    <row r="2138" spans="1:2" s="63" customFormat="1" x14ac:dyDescent="0.35">
      <c r="A2138" s="62"/>
      <c r="B2138" s="96"/>
    </row>
    <row r="2139" spans="1:2" s="63" customFormat="1" x14ac:dyDescent="0.35">
      <c r="A2139" s="62"/>
      <c r="B2139" s="96"/>
    </row>
    <row r="2140" spans="1:2" s="63" customFormat="1" x14ac:dyDescent="0.35">
      <c r="A2140" s="62"/>
      <c r="B2140" s="96"/>
    </row>
    <row r="2141" spans="1:2" s="63" customFormat="1" x14ac:dyDescent="0.35">
      <c r="A2141" s="62"/>
      <c r="B2141" s="96"/>
    </row>
    <row r="2142" spans="1:2" s="63" customFormat="1" x14ac:dyDescent="0.35">
      <c r="A2142" s="62"/>
      <c r="B2142" s="96"/>
    </row>
    <row r="2143" spans="1:2" s="63" customFormat="1" x14ac:dyDescent="0.35">
      <c r="A2143" s="62"/>
      <c r="B2143" s="96"/>
    </row>
    <row r="2144" spans="1:2" s="63" customFormat="1" x14ac:dyDescent="0.35">
      <c r="A2144" s="62"/>
      <c r="B2144" s="96"/>
    </row>
    <row r="2145" spans="1:2" s="63" customFormat="1" x14ac:dyDescent="0.35">
      <c r="A2145" s="62"/>
      <c r="B2145" s="96"/>
    </row>
    <row r="2146" spans="1:2" s="63" customFormat="1" x14ac:dyDescent="0.35">
      <c r="A2146" s="62"/>
      <c r="B2146" s="96"/>
    </row>
    <row r="2147" spans="1:2" s="63" customFormat="1" x14ac:dyDescent="0.35">
      <c r="A2147" s="62"/>
      <c r="B2147" s="96"/>
    </row>
    <row r="2148" spans="1:2" s="63" customFormat="1" x14ac:dyDescent="0.35">
      <c r="A2148" s="62"/>
      <c r="B2148" s="96"/>
    </row>
    <row r="2149" spans="1:2" s="63" customFormat="1" x14ac:dyDescent="0.35">
      <c r="A2149" s="62"/>
      <c r="B2149" s="96"/>
    </row>
    <row r="2150" spans="1:2" s="63" customFormat="1" x14ac:dyDescent="0.35">
      <c r="A2150" s="62"/>
      <c r="B2150" s="96"/>
    </row>
    <row r="2151" spans="1:2" s="63" customFormat="1" x14ac:dyDescent="0.35">
      <c r="A2151" s="62"/>
      <c r="B2151" s="96"/>
    </row>
    <row r="2152" spans="1:2" s="63" customFormat="1" x14ac:dyDescent="0.35">
      <c r="A2152" s="62"/>
      <c r="B2152" s="96"/>
    </row>
    <row r="2153" spans="1:2" s="63" customFormat="1" x14ac:dyDescent="0.35">
      <c r="A2153" s="62"/>
      <c r="B2153" s="96"/>
    </row>
    <row r="2154" spans="1:2" s="63" customFormat="1" x14ac:dyDescent="0.35">
      <c r="A2154" s="62"/>
      <c r="B2154" s="96"/>
    </row>
    <row r="2155" spans="1:2" s="63" customFormat="1" x14ac:dyDescent="0.35">
      <c r="A2155" s="62"/>
      <c r="B2155" s="96"/>
    </row>
    <row r="2156" spans="1:2" s="63" customFormat="1" x14ac:dyDescent="0.35">
      <c r="A2156" s="62"/>
      <c r="B2156" s="96"/>
    </row>
    <row r="2157" spans="1:2" s="63" customFormat="1" x14ac:dyDescent="0.35">
      <c r="A2157" s="62"/>
      <c r="B2157" s="96"/>
    </row>
    <row r="2158" spans="1:2" s="63" customFormat="1" x14ac:dyDescent="0.35">
      <c r="A2158" s="62"/>
      <c r="B2158" s="96"/>
    </row>
    <row r="2159" spans="1:2" s="63" customFormat="1" x14ac:dyDescent="0.35">
      <c r="A2159" s="62"/>
      <c r="B2159" s="96"/>
    </row>
    <row r="2160" spans="1:2" s="63" customFormat="1" x14ac:dyDescent="0.35">
      <c r="A2160" s="62"/>
      <c r="B2160" s="96"/>
    </row>
    <row r="2161" spans="1:2" s="63" customFormat="1" x14ac:dyDescent="0.35">
      <c r="A2161" s="62"/>
      <c r="B2161" s="96"/>
    </row>
    <row r="2162" spans="1:2" s="63" customFormat="1" x14ac:dyDescent="0.35">
      <c r="A2162" s="62"/>
      <c r="B2162" s="96"/>
    </row>
    <row r="2163" spans="1:2" s="63" customFormat="1" x14ac:dyDescent="0.35">
      <c r="A2163" s="62"/>
      <c r="B2163" s="96"/>
    </row>
    <row r="2164" spans="1:2" s="63" customFormat="1" x14ac:dyDescent="0.35">
      <c r="A2164" s="62"/>
      <c r="B2164" s="96"/>
    </row>
    <row r="2165" spans="1:2" s="63" customFormat="1" x14ac:dyDescent="0.35">
      <c r="A2165" s="62"/>
      <c r="B2165" s="96"/>
    </row>
    <row r="2166" spans="1:2" s="63" customFormat="1" x14ac:dyDescent="0.35">
      <c r="A2166" s="62"/>
      <c r="B2166" s="96"/>
    </row>
    <row r="2167" spans="1:2" s="63" customFormat="1" x14ac:dyDescent="0.35">
      <c r="A2167" s="62"/>
      <c r="B2167" s="96"/>
    </row>
    <row r="2168" spans="1:2" s="63" customFormat="1" x14ac:dyDescent="0.35">
      <c r="A2168" s="62"/>
      <c r="B2168" s="96"/>
    </row>
    <row r="2169" spans="1:2" s="63" customFormat="1" x14ac:dyDescent="0.35">
      <c r="A2169" s="62"/>
      <c r="B2169" s="96"/>
    </row>
    <row r="2170" spans="1:2" s="63" customFormat="1" x14ac:dyDescent="0.35">
      <c r="A2170" s="62"/>
      <c r="B2170" s="96"/>
    </row>
    <row r="2171" spans="1:2" s="63" customFormat="1" x14ac:dyDescent="0.35">
      <c r="A2171" s="62"/>
      <c r="B2171" s="96"/>
    </row>
    <row r="2172" spans="1:2" s="63" customFormat="1" x14ac:dyDescent="0.35">
      <c r="A2172" s="62"/>
      <c r="B2172" s="96"/>
    </row>
    <row r="2173" spans="1:2" s="63" customFormat="1" x14ac:dyDescent="0.35">
      <c r="A2173" s="62"/>
      <c r="B2173" s="96"/>
    </row>
    <row r="2174" spans="1:2" s="63" customFormat="1" x14ac:dyDescent="0.35">
      <c r="A2174" s="62"/>
      <c r="B2174" s="96"/>
    </row>
    <row r="2175" spans="1:2" s="63" customFormat="1" x14ac:dyDescent="0.35">
      <c r="A2175" s="62"/>
      <c r="B2175" s="96"/>
    </row>
    <row r="2176" spans="1:2" s="63" customFormat="1" x14ac:dyDescent="0.35">
      <c r="A2176" s="62"/>
      <c r="B2176" s="96"/>
    </row>
    <row r="2177" spans="1:2" s="63" customFormat="1" x14ac:dyDescent="0.35">
      <c r="A2177" s="62"/>
      <c r="B2177" s="96"/>
    </row>
    <row r="2178" spans="1:2" s="63" customFormat="1" x14ac:dyDescent="0.35">
      <c r="A2178" s="62"/>
      <c r="B2178" s="96"/>
    </row>
    <row r="2179" spans="1:2" s="63" customFormat="1" x14ac:dyDescent="0.35">
      <c r="A2179" s="62"/>
      <c r="B2179" s="96"/>
    </row>
    <row r="2180" spans="1:2" s="63" customFormat="1" x14ac:dyDescent="0.35">
      <c r="A2180" s="62"/>
      <c r="B2180" s="96"/>
    </row>
    <row r="2181" spans="1:2" s="63" customFormat="1" x14ac:dyDescent="0.35">
      <c r="A2181" s="62"/>
      <c r="B2181" s="96"/>
    </row>
    <row r="2182" spans="1:2" s="63" customFormat="1" x14ac:dyDescent="0.35">
      <c r="A2182" s="62"/>
      <c r="B2182" s="96"/>
    </row>
    <row r="2183" spans="1:2" s="63" customFormat="1" x14ac:dyDescent="0.35">
      <c r="A2183" s="62"/>
      <c r="B2183" s="96"/>
    </row>
    <row r="2184" spans="1:2" s="63" customFormat="1" x14ac:dyDescent="0.35">
      <c r="A2184" s="62"/>
      <c r="B2184" s="96"/>
    </row>
    <row r="2185" spans="1:2" s="63" customFormat="1" x14ac:dyDescent="0.35">
      <c r="A2185" s="62"/>
      <c r="B2185" s="96"/>
    </row>
    <row r="2186" spans="1:2" s="63" customFormat="1" x14ac:dyDescent="0.35">
      <c r="A2186" s="62"/>
      <c r="B2186" s="96"/>
    </row>
    <row r="2187" spans="1:2" s="63" customFormat="1" x14ac:dyDescent="0.35">
      <c r="A2187" s="62"/>
      <c r="B2187" s="96"/>
    </row>
    <row r="2188" spans="1:2" s="63" customFormat="1" x14ac:dyDescent="0.35">
      <c r="A2188" s="62"/>
      <c r="B2188" s="96"/>
    </row>
    <row r="2189" spans="1:2" s="63" customFormat="1" x14ac:dyDescent="0.35">
      <c r="A2189" s="62"/>
      <c r="B2189" s="96"/>
    </row>
    <row r="2190" spans="1:2" s="63" customFormat="1" x14ac:dyDescent="0.35">
      <c r="A2190" s="62"/>
      <c r="B2190" s="96"/>
    </row>
    <row r="2191" spans="1:2" s="63" customFormat="1" x14ac:dyDescent="0.35">
      <c r="A2191" s="62"/>
      <c r="B2191" s="96"/>
    </row>
    <row r="2192" spans="1:2" s="63" customFormat="1" x14ac:dyDescent="0.35">
      <c r="A2192" s="62"/>
      <c r="B2192" s="96"/>
    </row>
    <row r="2193" spans="1:2" s="63" customFormat="1" x14ac:dyDescent="0.35">
      <c r="A2193" s="62"/>
      <c r="B2193" s="96"/>
    </row>
    <row r="2194" spans="1:2" s="63" customFormat="1" x14ac:dyDescent="0.35">
      <c r="A2194" s="62"/>
      <c r="B2194" s="96"/>
    </row>
    <row r="2195" spans="1:2" s="63" customFormat="1" x14ac:dyDescent="0.35">
      <c r="A2195" s="62"/>
      <c r="B2195" s="96"/>
    </row>
    <row r="2196" spans="1:2" s="63" customFormat="1" x14ac:dyDescent="0.35">
      <c r="A2196" s="62"/>
      <c r="B2196" s="96"/>
    </row>
    <row r="2197" spans="1:2" s="63" customFormat="1" x14ac:dyDescent="0.35">
      <c r="A2197" s="62"/>
      <c r="B2197" s="96"/>
    </row>
    <row r="2198" spans="1:2" s="63" customFormat="1" x14ac:dyDescent="0.35">
      <c r="A2198" s="62"/>
      <c r="B2198" s="96"/>
    </row>
    <row r="2199" spans="1:2" s="63" customFormat="1" x14ac:dyDescent="0.35">
      <c r="A2199" s="62"/>
      <c r="B2199" s="96"/>
    </row>
    <row r="2200" spans="1:2" s="63" customFormat="1" x14ac:dyDescent="0.35">
      <c r="A2200" s="62"/>
      <c r="B2200" s="96"/>
    </row>
    <row r="2201" spans="1:2" s="63" customFormat="1" x14ac:dyDescent="0.35">
      <c r="A2201" s="62"/>
      <c r="B2201" s="96"/>
    </row>
    <row r="2202" spans="1:2" s="63" customFormat="1" x14ac:dyDescent="0.35">
      <c r="A2202" s="62"/>
      <c r="B2202" s="96"/>
    </row>
    <row r="2203" spans="1:2" s="63" customFormat="1" x14ac:dyDescent="0.35">
      <c r="A2203" s="62"/>
      <c r="B2203" s="96"/>
    </row>
    <row r="2204" spans="1:2" s="63" customFormat="1" x14ac:dyDescent="0.35">
      <c r="A2204" s="62"/>
      <c r="B2204" s="96"/>
    </row>
    <row r="2205" spans="1:2" s="63" customFormat="1" x14ac:dyDescent="0.35">
      <c r="A2205" s="62"/>
      <c r="B2205" s="96"/>
    </row>
    <row r="2206" spans="1:2" s="63" customFormat="1" x14ac:dyDescent="0.35">
      <c r="A2206" s="62"/>
      <c r="B2206" s="96"/>
    </row>
    <row r="2207" spans="1:2" s="63" customFormat="1" x14ac:dyDescent="0.35">
      <c r="A2207" s="62"/>
      <c r="B2207" s="96"/>
    </row>
    <row r="2208" spans="1:2" s="63" customFormat="1" x14ac:dyDescent="0.35">
      <c r="A2208" s="62"/>
      <c r="B2208" s="96"/>
    </row>
    <row r="2209" spans="1:2" s="63" customFormat="1" x14ac:dyDescent="0.35">
      <c r="A2209" s="62"/>
      <c r="B2209" s="96"/>
    </row>
    <row r="2210" spans="1:2" s="63" customFormat="1" x14ac:dyDescent="0.35">
      <c r="A2210" s="62"/>
      <c r="B2210" s="96"/>
    </row>
    <row r="2211" spans="1:2" s="63" customFormat="1" x14ac:dyDescent="0.35">
      <c r="A2211" s="62"/>
      <c r="B2211" s="96"/>
    </row>
    <row r="2212" spans="1:2" s="63" customFormat="1" x14ac:dyDescent="0.35">
      <c r="A2212" s="62"/>
      <c r="B2212" s="96"/>
    </row>
    <row r="2213" spans="1:2" s="63" customFormat="1" x14ac:dyDescent="0.35">
      <c r="A2213" s="62"/>
      <c r="B2213" s="96"/>
    </row>
    <row r="2214" spans="1:2" s="63" customFormat="1" x14ac:dyDescent="0.35">
      <c r="A2214" s="62"/>
      <c r="B2214" s="96"/>
    </row>
    <row r="2215" spans="1:2" s="63" customFormat="1" x14ac:dyDescent="0.35">
      <c r="A2215" s="62"/>
      <c r="B2215" s="96"/>
    </row>
    <row r="2216" spans="1:2" s="63" customFormat="1" x14ac:dyDescent="0.35">
      <c r="A2216" s="62"/>
      <c r="B2216" s="96"/>
    </row>
    <row r="2217" spans="1:2" s="63" customFormat="1" x14ac:dyDescent="0.35">
      <c r="A2217" s="62"/>
      <c r="B2217" s="96"/>
    </row>
    <row r="2218" spans="1:2" s="63" customFormat="1" x14ac:dyDescent="0.35">
      <c r="A2218" s="62"/>
      <c r="B2218" s="96"/>
    </row>
    <row r="2219" spans="1:2" s="63" customFormat="1" x14ac:dyDescent="0.35">
      <c r="A2219" s="62"/>
      <c r="B2219" s="96"/>
    </row>
    <row r="2220" spans="1:2" s="63" customFormat="1" x14ac:dyDescent="0.35">
      <c r="A2220" s="62"/>
      <c r="B2220" s="96"/>
    </row>
    <row r="2221" spans="1:2" s="63" customFormat="1" x14ac:dyDescent="0.35">
      <c r="A2221" s="62"/>
      <c r="B2221" s="96"/>
    </row>
    <row r="2222" spans="1:2" s="63" customFormat="1" x14ac:dyDescent="0.35">
      <c r="A2222" s="62"/>
      <c r="B2222" s="96"/>
    </row>
    <row r="2223" spans="1:2" s="63" customFormat="1" x14ac:dyDescent="0.35">
      <c r="A2223" s="62"/>
      <c r="B2223" s="96"/>
    </row>
    <row r="2224" spans="1:2" s="63" customFormat="1" x14ac:dyDescent="0.35">
      <c r="A2224" s="62"/>
      <c r="B2224" s="96"/>
    </row>
    <row r="2225" spans="1:2" s="63" customFormat="1" x14ac:dyDescent="0.35">
      <c r="A2225" s="62"/>
      <c r="B2225" s="96"/>
    </row>
    <row r="2226" spans="1:2" s="63" customFormat="1" x14ac:dyDescent="0.35">
      <c r="A2226" s="62"/>
      <c r="B2226" s="96"/>
    </row>
    <row r="2227" spans="1:2" s="63" customFormat="1" x14ac:dyDescent="0.35">
      <c r="A2227" s="62"/>
      <c r="B2227" s="96"/>
    </row>
    <row r="2228" spans="1:2" s="63" customFormat="1" x14ac:dyDescent="0.35">
      <c r="A2228" s="62"/>
      <c r="B2228" s="96"/>
    </row>
    <row r="2229" spans="1:2" s="63" customFormat="1" x14ac:dyDescent="0.35">
      <c r="A2229" s="62"/>
      <c r="B2229" s="96"/>
    </row>
    <row r="2230" spans="1:2" s="63" customFormat="1" x14ac:dyDescent="0.35">
      <c r="A2230" s="62"/>
      <c r="B2230" s="96"/>
    </row>
    <row r="2231" spans="1:2" s="63" customFormat="1" x14ac:dyDescent="0.35">
      <c r="A2231" s="62"/>
      <c r="B2231" s="96"/>
    </row>
    <row r="2232" spans="1:2" s="63" customFormat="1" x14ac:dyDescent="0.35">
      <c r="A2232" s="62"/>
      <c r="B2232" s="96"/>
    </row>
  </sheetData>
  <sheetProtection algorithmName="SHA-512" hashValue="dZS89bGdLBbORk1Y2BvD+0R9C/906fZMq9k5D1NlzuIQW/y5rR+ytwOLoWLuES+qMFiE1FSSRDtIu+xvSY46/Q==" saltValue="Ty6wDYGPoEe/+vNCDUA4Qg==" spinCount="100000" sheet="1" objects="1" scenarios="1"/>
  <mergeCells count="2">
    <mergeCell ref="B1:C1"/>
    <mergeCell ref="B34:E3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4DD7459-CF9C-4CA5-B507-E49CECAA2CB1}">
          <x14:formula1>
            <xm:f>GPCI!$C$2:$C$114</xm:f>
          </x14:formula1>
          <xm:sqref>C7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D6396-F436-474F-817E-BD0AD9220505}">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106</v>
      </c>
      <c r="B1" s="106"/>
      <c r="C1" s="107"/>
    </row>
    <row r="2" spans="1:3" x14ac:dyDescent="0.35">
      <c r="A2" s="25"/>
      <c r="B2" s="24" t="s">
        <v>66</v>
      </c>
      <c r="C2" s="23" t="s">
        <v>65</v>
      </c>
    </row>
    <row r="3" spans="1:3" x14ac:dyDescent="0.35">
      <c r="A3" s="22" t="s">
        <v>64</v>
      </c>
      <c r="B3" s="21">
        <v>11869</v>
      </c>
      <c r="C3" s="19" t="s">
        <v>107</v>
      </c>
    </row>
    <row r="4" spans="1:3" x14ac:dyDescent="0.35">
      <c r="A4" s="20" t="s">
        <v>63</v>
      </c>
      <c r="B4" s="35">
        <f>'2. Dashboard'!C12</f>
        <v>1</v>
      </c>
      <c r="C4" s="19" t="s">
        <v>62</v>
      </c>
    </row>
    <row r="5" spans="1:3" s="29" customFormat="1" x14ac:dyDescent="0.35">
      <c r="A5" s="26" t="s">
        <v>61</v>
      </c>
      <c r="B5" s="27">
        <f>B3*B4</f>
        <v>11869</v>
      </c>
      <c r="C5" s="28" t="s">
        <v>328</v>
      </c>
    </row>
    <row r="6" spans="1:3" x14ac:dyDescent="0.35">
      <c r="A6" s="20" t="s">
        <v>60</v>
      </c>
      <c r="B6" s="13">
        <f>B5/2</f>
        <v>5934.5</v>
      </c>
      <c r="C6" s="19" t="s">
        <v>329</v>
      </c>
    </row>
    <row r="7" spans="1:3" x14ac:dyDescent="0.35">
      <c r="A7" s="20" t="s">
        <v>59</v>
      </c>
      <c r="B7" s="35">
        <f>'2. Dashboard'!C8</f>
        <v>0.88718000000000008</v>
      </c>
      <c r="C7" s="19" t="s">
        <v>58</v>
      </c>
    </row>
    <row r="8" spans="1:3" s="29" customFormat="1" x14ac:dyDescent="0.35">
      <c r="A8" s="26" t="s">
        <v>57</v>
      </c>
      <c r="B8" s="27">
        <f>B6*B7</f>
        <v>5264.9697100000003</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7813.21504964</v>
      </c>
      <c r="C13" s="28" t="s">
        <v>47</v>
      </c>
    </row>
    <row r="14" spans="1:3" x14ac:dyDescent="0.35">
      <c r="A14" s="14" t="s">
        <v>46</v>
      </c>
      <c r="B14" s="10">
        <v>4.7500000000000001E-2</v>
      </c>
      <c r="C14" s="15"/>
    </row>
    <row r="15" spans="1:3" s="29" customFormat="1" x14ac:dyDescent="0.35">
      <c r="A15" s="30" t="s">
        <v>45</v>
      </c>
      <c r="B15" s="27">
        <f>(1-B14)*B13</f>
        <v>7442.0873347820998</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7367.666461434279</v>
      </c>
      <c r="C19" s="15" t="s">
        <v>330</v>
      </c>
    </row>
    <row r="20" spans="1:3" s="29" customFormat="1" ht="43.5" x14ac:dyDescent="0.35">
      <c r="A20" s="30" t="s">
        <v>36</v>
      </c>
      <c r="B20" s="27">
        <f>B19*0.2</f>
        <v>1473.5332922868558</v>
      </c>
      <c r="C20" s="31" t="s">
        <v>35</v>
      </c>
    </row>
    <row r="21" spans="1:3" ht="30" customHeight="1" x14ac:dyDescent="0.35">
      <c r="A21" s="14" t="s">
        <v>34</v>
      </c>
      <c r="B21" s="13">
        <f>B19*0.8</f>
        <v>5894.1331691474234</v>
      </c>
      <c r="C21" s="15" t="s">
        <v>33</v>
      </c>
    </row>
    <row r="22" spans="1:3" ht="101.5" x14ac:dyDescent="0.35">
      <c r="A22" s="14" t="s">
        <v>32</v>
      </c>
      <c r="B22" s="13">
        <f>B21*0.98</f>
        <v>5776.2505057644748</v>
      </c>
      <c r="C22" s="12" t="s">
        <v>31</v>
      </c>
    </row>
    <row r="23" spans="1:3" s="29" customFormat="1" ht="20.149999999999999" customHeight="1" x14ac:dyDescent="0.35">
      <c r="A23" s="30" t="s">
        <v>30</v>
      </c>
      <c r="B23" s="27">
        <f>B22</f>
        <v>5776.2505057644748</v>
      </c>
      <c r="C23" s="31" t="s">
        <v>29</v>
      </c>
    </row>
    <row r="24" spans="1:3" s="29" customFormat="1" ht="21" customHeight="1" x14ac:dyDescent="0.35">
      <c r="A24" s="30" t="s">
        <v>28</v>
      </c>
      <c r="B24" s="27">
        <f>B23</f>
        <v>5776.2505057644748</v>
      </c>
      <c r="C24" s="31" t="s">
        <v>27</v>
      </c>
    </row>
    <row r="25" spans="1:3" ht="32.5" customHeight="1" thickBot="1" x14ac:dyDescent="0.4">
      <c r="A25" s="32" t="s">
        <v>26</v>
      </c>
      <c r="B25" s="33">
        <f>B23+B24+(2*B20)</f>
        <v>14499.567596102661</v>
      </c>
      <c r="C25" s="34" t="s">
        <v>25</v>
      </c>
    </row>
    <row r="26" spans="1:3" x14ac:dyDescent="0.35">
      <c r="A26" t="s">
        <v>24</v>
      </c>
    </row>
  </sheetData>
  <sheetProtection algorithmName="SHA-512" hashValue="8ReG5OujxQPvzEgsIYJwDSKjjx1+E3XxqG9psFfaPx1qkX9ke5M6I4F0z7+rD3k3Gca2GLUSTlEiNtKrJXcU0Q==" saltValue="y2elbRYOl1hW65pB4Ww+/A==" spinCount="100000" sheet="1" objects="1" scenarios="1"/>
  <mergeCells count="1">
    <mergeCell ref="A1:C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DB5C9-FEB4-4E46-864F-382F63028B69}">
  <dimension ref="A1:N114"/>
  <sheetViews>
    <sheetView workbookViewId="0">
      <selection activeCell="C3" sqref="C3"/>
    </sheetView>
  </sheetViews>
  <sheetFormatPr defaultRowHeight="14.5" x14ac:dyDescent="0.35"/>
  <cols>
    <col min="2" max="2" width="70.1796875" bestFit="1" customWidth="1"/>
    <col min="3" max="3" width="70.1796875" style="60" customWidth="1"/>
    <col min="4" max="4" width="8.54296875" bestFit="1" customWidth="1"/>
    <col min="5" max="5" width="7.7265625" bestFit="1" customWidth="1"/>
    <col min="6" max="6" width="8.453125" bestFit="1" customWidth="1"/>
    <col min="7" max="7" width="14.54296875" bestFit="1" customWidth="1"/>
    <col min="8" max="8" width="25.1796875" bestFit="1" customWidth="1"/>
    <col min="9" max="9" width="25" bestFit="1" customWidth="1"/>
    <col min="11" max="11" width="15.7265625" bestFit="1" customWidth="1"/>
  </cols>
  <sheetData>
    <row r="1" spans="1:14" x14ac:dyDescent="0.35">
      <c r="A1" s="56" t="s">
        <v>110</v>
      </c>
      <c r="B1" s="56" t="s">
        <v>111</v>
      </c>
      <c r="C1" s="57" t="s">
        <v>112</v>
      </c>
      <c r="D1" s="56" t="s">
        <v>113</v>
      </c>
      <c r="E1" s="56" t="s">
        <v>114</v>
      </c>
      <c r="F1" s="56" t="s">
        <v>115</v>
      </c>
      <c r="G1" s="56" t="s">
        <v>116</v>
      </c>
      <c r="H1" s="58" t="s">
        <v>117</v>
      </c>
      <c r="I1" s="58" t="s">
        <v>118</v>
      </c>
      <c r="K1" s="56" t="s">
        <v>119</v>
      </c>
      <c r="L1" t="s">
        <v>120</v>
      </c>
      <c r="M1" t="s">
        <v>121</v>
      </c>
      <c r="N1" t="s">
        <v>122</v>
      </c>
    </row>
    <row r="2" spans="1:14" x14ac:dyDescent="0.35">
      <c r="A2" s="56"/>
      <c r="B2" s="56"/>
      <c r="C2" s="57" t="s">
        <v>326</v>
      </c>
      <c r="D2" s="56">
        <v>1</v>
      </c>
      <c r="E2" s="56">
        <v>1</v>
      </c>
      <c r="F2" s="56">
        <v>1</v>
      </c>
      <c r="G2" s="56"/>
      <c r="H2" s="59">
        <f t="shared" ref="H2:H65" si="0">(D2*$L$3)+(E2*$M$3)+(F2*$N$3)</f>
        <v>1</v>
      </c>
      <c r="I2" s="59">
        <f t="shared" ref="I2:I65" si="1">(D2*$L$4)+(E2*$M$4)+(F2*$N$4)</f>
        <v>1</v>
      </c>
      <c r="K2" s="56"/>
    </row>
    <row r="3" spans="1:14" x14ac:dyDescent="0.35">
      <c r="A3">
        <v>0</v>
      </c>
      <c r="B3" t="s">
        <v>123</v>
      </c>
      <c r="C3" s="60" t="s">
        <v>123</v>
      </c>
      <c r="D3">
        <v>1</v>
      </c>
      <c r="E3">
        <v>0.88900000000000001</v>
      </c>
      <c r="F3">
        <v>0.70699999999999996</v>
      </c>
      <c r="G3">
        <v>21.42</v>
      </c>
      <c r="H3" s="59">
        <f t="shared" si="0"/>
        <v>0.95498000000000005</v>
      </c>
      <c r="I3" s="59">
        <f t="shared" si="1"/>
        <v>0.88718000000000008</v>
      </c>
      <c r="K3" t="s">
        <v>124</v>
      </c>
      <c r="L3">
        <v>0.66</v>
      </c>
      <c r="M3">
        <v>0.3</v>
      </c>
      <c r="N3">
        <v>0.04</v>
      </c>
    </row>
    <row r="4" spans="1:14" x14ac:dyDescent="0.35">
      <c r="A4">
        <v>1</v>
      </c>
      <c r="B4" t="s">
        <v>125</v>
      </c>
      <c r="C4" s="60" t="s">
        <v>126</v>
      </c>
      <c r="D4">
        <v>1.5</v>
      </c>
      <c r="E4">
        <v>1.1180000000000001</v>
      </c>
      <c r="F4">
        <v>0.66100000000000003</v>
      </c>
      <c r="G4">
        <v>30.86</v>
      </c>
      <c r="H4" s="59">
        <f t="shared" si="0"/>
        <v>1.3518400000000002</v>
      </c>
      <c r="I4" s="59">
        <f t="shared" si="1"/>
        <v>1.1134300000000001</v>
      </c>
      <c r="K4" t="s">
        <v>127</v>
      </c>
      <c r="L4">
        <v>0</v>
      </c>
      <c r="M4">
        <v>0.99</v>
      </c>
      <c r="N4">
        <v>0.01</v>
      </c>
    </row>
    <row r="5" spans="1:14" x14ac:dyDescent="0.35">
      <c r="A5">
        <v>0</v>
      </c>
      <c r="B5" t="s">
        <v>128</v>
      </c>
      <c r="C5" s="60" t="s">
        <v>128</v>
      </c>
      <c r="D5">
        <v>1</v>
      </c>
      <c r="E5">
        <v>0.96099999999999997</v>
      </c>
      <c r="F5">
        <v>0.84599999999999997</v>
      </c>
      <c r="G5">
        <v>21.86</v>
      </c>
      <c r="H5" s="59">
        <f t="shared" si="0"/>
        <v>0.98214000000000001</v>
      </c>
      <c r="I5" s="59">
        <f t="shared" si="1"/>
        <v>0.95984999999999998</v>
      </c>
    </row>
    <row r="6" spans="1:14" x14ac:dyDescent="0.35">
      <c r="A6">
        <v>13</v>
      </c>
      <c r="B6" t="s">
        <v>129</v>
      </c>
      <c r="C6" s="60" t="s">
        <v>129</v>
      </c>
      <c r="D6">
        <v>1</v>
      </c>
      <c r="E6">
        <v>0.85899999999999999</v>
      </c>
      <c r="F6">
        <v>0.52100000000000002</v>
      </c>
      <c r="G6">
        <v>21.07</v>
      </c>
      <c r="H6" s="59">
        <f t="shared" si="0"/>
        <v>0.93853999999999993</v>
      </c>
      <c r="I6" s="59">
        <f t="shared" si="1"/>
        <v>0.85562000000000005</v>
      </c>
    </row>
    <row r="7" spans="1:14" x14ac:dyDescent="0.35">
      <c r="A7">
        <v>7</v>
      </c>
      <c r="B7" t="s">
        <v>130</v>
      </c>
      <c r="C7" s="60" t="s">
        <v>131</v>
      </c>
      <c r="D7">
        <v>1.0760000000000001</v>
      </c>
      <c r="E7">
        <v>1.327</v>
      </c>
      <c r="F7">
        <v>0.44</v>
      </c>
      <c r="G7">
        <v>23.88</v>
      </c>
      <c r="H7" s="59">
        <f t="shared" si="0"/>
        <v>1.1258600000000001</v>
      </c>
      <c r="I7" s="59">
        <f t="shared" si="1"/>
        <v>1.3181299999999998</v>
      </c>
    </row>
    <row r="8" spans="1:14" ht="17" x14ac:dyDescent="0.35">
      <c r="A8">
        <v>54</v>
      </c>
      <c r="B8" t="s">
        <v>132</v>
      </c>
      <c r="C8" s="60" t="s">
        <v>133</v>
      </c>
      <c r="D8">
        <v>1.032</v>
      </c>
      <c r="E8">
        <v>1.07</v>
      </c>
      <c r="F8">
        <v>0.67700000000000005</v>
      </c>
      <c r="G8">
        <v>22.56</v>
      </c>
      <c r="H8" s="59">
        <f t="shared" si="0"/>
        <v>1.0292000000000001</v>
      </c>
      <c r="I8" s="59">
        <f t="shared" si="1"/>
        <v>1.0660700000000001</v>
      </c>
      <c r="K8" s="61" t="s">
        <v>134</v>
      </c>
    </row>
    <row r="9" spans="1:14" ht="17" x14ac:dyDescent="0.35">
      <c r="A9">
        <v>55</v>
      </c>
      <c r="B9" t="s">
        <v>135</v>
      </c>
      <c r="C9" s="60" t="s">
        <v>136</v>
      </c>
      <c r="D9">
        <v>1.024</v>
      </c>
      <c r="E9">
        <v>1.07</v>
      </c>
      <c r="F9">
        <v>0.57999999999999996</v>
      </c>
      <c r="G9">
        <v>22.29</v>
      </c>
      <c r="H9" s="59">
        <f t="shared" si="0"/>
        <v>1.0200399999999998</v>
      </c>
      <c r="I9" s="59">
        <f t="shared" si="1"/>
        <v>1.0651000000000002</v>
      </c>
      <c r="K9" s="61" t="s">
        <v>137</v>
      </c>
    </row>
    <row r="10" spans="1:14" x14ac:dyDescent="0.35">
      <c r="A10">
        <v>71</v>
      </c>
      <c r="B10" t="s">
        <v>138</v>
      </c>
      <c r="C10" s="60" t="s">
        <v>139</v>
      </c>
      <c r="D10">
        <v>1.024</v>
      </c>
      <c r="E10">
        <v>1.07</v>
      </c>
      <c r="F10">
        <v>0.57999999999999996</v>
      </c>
      <c r="G10">
        <v>22.32</v>
      </c>
      <c r="H10" s="59">
        <f t="shared" si="0"/>
        <v>1.0200399999999998</v>
      </c>
      <c r="I10" s="59">
        <f t="shared" si="1"/>
        <v>1.0651000000000002</v>
      </c>
    </row>
    <row r="11" spans="1:14" x14ac:dyDescent="0.35">
      <c r="A11">
        <v>56</v>
      </c>
      <c r="B11" t="s">
        <v>140</v>
      </c>
      <c r="C11" s="60" t="s">
        <v>141</v>
      </c>
      <c r="D11">
        <v>1.024</v>
      </c>
      <c r="E11">
        <v>1.07</v>
      </c>
      <c r="F11">
        <v>0.57999999999999996</v>
      </c>
      <c r="G11">
        <v>22.29</v>
      </c>
      <c r="H11" s="59">
        <f t="shared" si="0"/>
        <v>1.0200399999999998</v>
      </c>
      <c r="I11" s="59">
        <f t="shared" si="1"/>
        <v>1.0651000000000002</v>
      </c>
    </row>
    <row r="12" spans="1:14" x14ac:dyDescent="0.35">
      <c r="A12">
        <v>57</v>
      </c>
      <c r="B12" t="s">
        <v>142</v>
      </c>
      <c r="C12" s="60" t="s">
        <v>143</v>
      </c>
      <c r="D12">
        <v>1.024</v>
      </c>
      <c r="E12">
        <v>1.07</v>
      </c>
      <c r="F12">
        <v>0.57999999999999996</v>
      </c>
      <c r="G12">
        <v>22.29</v>
      </c>
      <c r="H12" s="59">
        <f t="shared" si="0"/>
        <v>1.0200399999999998</v>
      </c>
      <c r="I12" s="59">
        <f t="shared" si="1"/>
        <v>1.0651000000000002</v>
      </c>
    </row>
    <row r="13" spans="1:14" x14ac:dyDescent="0.35">
      <c r="A13">
        <v>18</v>
      </c>
      <c r="B13" t="s">
        <v>144</v>
      </c>
      <c r="C13" s="60" t="s">
        <v>145</v>
      </c>
      <c r="D13">
        <v>1.0469999999999999</v>
      </c>
      <c r="E13">
        <v>1.1759999999999999</v>
      </c>
      <c r="F13">
        <v>0.72499999999999998</v>
      </c>
      <c r="G13">
        <v>23.25</v>
      </c>
      <c r="H13" s="59">
        <f t="shared" si="0"/>
        <v>1.0728199999999999</v>
      </c>
      <c r="I13" s="59">
        <f t="shared" si="1"/>
        <v>1.1714899999999999</v>
      </c>
    </row>
    <row r="14" spans="1:14" x14ac:dyDescent="0.35">
      <c r="A14">
        <v>58</v>
      </c>
      <c r="B14" t="s">
        <v>146</v>
      </c>
      <c r="C14" s="60" t="s">
        <v>147</v>
      </c>
      <c r="D14">
        <v>1.024</v>
      </c>
      <c r="E14">
        <v>1.07</v>
      </c>
      <c r="F14">
        <v>0.57999999999999996</v>
      </c>
      <c r="G14">
        <v>22.29</v>
      </c>
      <c r="H14" s="59">
        <f t="shared" si="0"/>
        <v>1.0200399999999998</v>
      </c>
      <c r="I14" s="59">
        <f t="shared" si="1"/>
        <v>1.0651000000000002</v>
      </c>
    </row>
    <row r="15" spans="1:14" x14ac:dyDescent="0.35">
      <c r="A15">
        <v>52</v>
      </c>
      <c r="B15" t="s">
        <v>148</v>
      </c>
      <c r="C15" s="60" t="s">
        <v>149</v>
      </c>
      <c r="D15">
        <v>1.0680000000000001</v>
      </c>
      <c r="E15">
        <v>1.2989999999999999</v>
      </c>
      <c r="F15">
        <v>0.48099999999999998</v>
      </c>
      <c r="G15">
        <v>23.7</v>
      </c>
      <c r="H15" s="59">
        <f t="shared" si="0"/>
        <v>1.11382</v>
      </c>
      <c r="I15" s="59">
        <f t="shared" si="1"/>
        <v>1.2908199999999999</v>
      </c>
    </row>
    <row r="16" spans="1:14" x14ac:dyDescent="0.35">
      <c r="A16">
        <v>59</v>
      </c>
      <c r="B16" t="s">
        <v>150</v>
      </c>
      <c r="C16" s="60" t="s">
        <v>151</v>
      </c>
      <c r="D16">
        <v>1.024</v>
      </c>
      <c r="E16">
        <v>1.07</v>
      </c>
      <c r="F16">
        <v>0.57999999999999996</v>
      </c>
      <c r="G16">
        <v>22.29</v>
      </c>
      <c r="H16" s="59">
        <f t="shared" si="0"/>
        <v>1.0200399999999998</v>
      </c>
      <c r="I16" s="59">
        <f t="shared" si="1"/>
        <v>1.0651000000000002</v>
      </c>
    </row>
    <row r="17" spans="1:9" x14ac:dyDescent="0.35">
      <c r="A17">
        <v>60</v>
      </c>
      <c r="B17" t="s">
        <v>152</v>
      </c>
      <c r="C17" s="60" t="s">
        <v>153</v>
      </c>
      <c r="D17">
        <v>1.024</v>
      </c>
      <c r="E17">
        <v>1.07</v>
      </c>
      <c r="F17">
        <v>0.57999999999999996</v>
      </c>
      <c r="G17">
        <v>22.29</v>
      </c>
      <c r="H17" s="59">
        <f t="shared" si="0"/>
        <v>1.0200399999999998</v>
      </c>
      <c r="I17" s="59">
        <f t="shared" si="1"/>
        <v>1.0651000000000002</v>
      </c>
    </row>
    <row r="18" spans="1:9" x14ac:dyDescent="0.35">
      <c r="A18">
        <v>51</v>
      </c>
      <c r="B18" t="s">
        <v>154</v>
      </c>
      <c r="C18" s="60" t="s">
        <v>155</v>
      </c>
      <c r="D18">
        <v>1.0489999999999999</v>
      </c>
      <c r="E18">
        <v>1.238</v>
      </c>
      <c r="F18">
        <v>0.496</v>
      </c>
      <c r="G18">
        <v>23.2</v>
      </c>
      <c r="H18" s="59">
        <f t="shared" si="0"/>
        <v>1.08358</v>
      </c>
      <c r="I18" s="59">
        <f t="shared" si="1"/>
        <v>1.23058</v>
      </c>
    </row>
    <row r="19" spans="1:9" x14ac:dyDescent="0.35">
      <c r="A19">
        <v>26</v>
      </c>
      <c r="B19" t="s">
        <v>156</v>
      </c>
      <c r="C19" s="60" t="s">
        <v>157</v>
      </c>
      <c r="D19">
        <v>1.0469999999999999</v>
      </c>
      <c r="E19">
        <v>1.1759999999999999</v>
      </c>
      <c r="F19">
        <v>0.72499999999999998</v>
      </c>
      <c r="G19">
        <v>23.25</v>
      </c>
      <c r="H19" s="59">
        <f t="shared" si="0"/>
        <v>1.0728199999999999</v>
      </c>
      <c r="I19" s="59">
        <f t="shared" si="1"/>
        <v>1.1714899999999999</v>
      </c>
    </row>
    <row r="20" spans="1:9" x14ac:dyDescent="0.35">
      <c r="A20">
        <v>17</v>
      </c>
      <c r="B20" t="s">
        <v>158</v>
      </c>
      <c r="C20" s="60" t="s">
        <v>159</v>
      </c>
      <c r="D20">
        <v>1.026</v>
      </c>
      <c r="E20">
        <v>1.1779999999999999</v>
      </c>
      <c r="F20">
        <v>0.7</v>
      </c>
      <c r="G20">
        <v>22.85</v>
      </c>
      <c r="H20" s="59">
        <f t="shared" si="0"/>
        <v>1.0585600000000002</v>
      </c>
      <c r="I20" s="59">
        <f t="shared" si="1"/>
        <v>1.1732199999999999</v>
      </c>
    </row>
    <row r="21" spans="1:9" x14ac:dyDescent="0.35">
      <c r="A21">
        <v>61</v>
      </c>
      <c r="B21" t="s">
        <v>160</v>
      </c>
      <c r="C21" s="60" t="s">
        <v>161</v>
      </c>
      <c r="D21">
        <v>1.024</v>
      </c>
      <c r="E21">
        <v>1.07</v>
      </c>
      <c r="F21">
        <v>0.57999999999999996</v>
      </c>
      <c r="G21">
        <v>22.29</v>
      </c>
      <c r="H21" s="59">
        <f t="shared" si="0"/>
        <v>1.0200399999999998</v>
      </c>
      <c r="I21" s="59">
        <f t="shared" si="1"/>
        <v>1.0651000000000002</v>
      </c>
    </row>
    <row r="22" spans="1:9" x14ac:dyDescent="0.35">
      <c r="A22">
        <v>75</v>
      </c>
      <c r="B22" t="s">
        <v>162</v>
      </c>
      <c r="C22" s="60" t="s">
        <v>163</v>
      </c>
      <c r="D22">
        <v>1.024</v>
      </c>
      <c r="E22">
        <v>1.07</v>
      </c>
      <c r="F22">
        <v>0.57999999999999996</v>
      </c>
      <c r="G22">
        <v>22.29</v>
      </c>
      <c r="H22" s="59">
        <f t="shared" si="0"/>
        <v>1.0200399999999998</v>
      </c>
      <c r="I22" s="59">
        <f t="shared" si="1"/>
        <v>1.0651000000000002</v>
      </c>
    </row>
    <row r="23" spans="1:9" x14ac:dyDescent="0.35">
      <c r="A23">
        <v>62</v>
      </c>
      <c r="B23" t="s">
        <v>164</v>
      </c>
      <c r="C23" s="60" t="s">
        <v>165</v>
      </c>
      <c r="D23">
        <v>1.024</v>
      </c>
      <c r="E23">
        <v>1.07</v>
      </c>
      <c r="F23">
        <v>0.83</v>
      </c>
      <c r="G23">
        <v>22.63</v>
      </c>
      <c r="H23" s="59">
        <f t="shared" si="0"/>
        <v>1.0300399999999998</v>
      </c>
      <c r="I23" s="59">
        <f t="shared" si="1"/>
        <v>1.0676000000000001</v>
      </c>
    </row>
    <row r="24" spans="1:9" x14ac:dyDescent="0.35">
      <c r="A24">
        <v>63</v>
      </c>
      <c r="B24" t="s">
        <v>166</v>
      </c>
      <c r="C24" s="60" t="s">
        <v>167</v>
      </c>
      <c r="D24">
        <v>1.0329999999999999</v>
      </c>
      <c r="E24">
        <v>1.0780000000000001</v>
      </c>
      <c r="F24">
        <v>0.57999999999999996</v>
      </c>
      <c r="G24">
        <v>22.48</v>
      </c>
      <c r="H24" s="59">
        <f t="shared" si="0"/>
        <v>1.0283799999999998</v>
      </c>
      <c r="I24" s="59">
        <f t="shared" si="1"/>
        <v>1.0730200000000001</v>
      </c>
    </row>
    <row r="25" spans="1:9" x14ac:dyDescent="0.35">
      <c r="A25">
        <v>64</v>
      </c>
      <c r="B25" t="s">
        <v>168</v>
      </c>
      <c r="C25" s="60" t="s">
        <v>169</v>
      </c>
      <c r="D25">
        <v>1.052</v>
      </c>
      <c r="E25">
        <v>1.117</v>
      </c>
      <c r="F25">
        <v>0.57099999999999995</v>
      </c>
      <c r="G25">
        <v>22.9</v>
      </c>
      <c r="H25" s="59">
        <f t="shared" si="0"/>
        <v>1.05226</v>
      </c>
      <c r="I25" s="59">
        <f t="shared" si="1"/>
        <v>1.1115400000000002</v>
      </c>
    </row>
    <row r="26" spans="1:9" x14ac:dyDescent="0.35">
      <c r="A26">
        <v>72</v>
      </c>
      <c r="B26" t="s">
        <v>170</v>
      </c>
      <c r="C26" s="60" t="s">
        <v>171</v>
      </c>
      <c r="D26">
        <v>1.032</v>
      </c>
      <c r="E26">
        <v>1.135</v>
      </c>
      <c r="F26">
        <v>0.60399999999999998</v>
      </c>
      <c r="G26">
        <v>22.68</v>
      </c>
      <c r="H26" s="59">
        <f t="shared" si="0"/>
        <v>1.0457799999999999</v>
      </c>
      <c r="I26" s="59">
        <f t="shared" si="1"/>
        <v>1.1296900000000001</v>
      </c>
    </row>
    <row r="27" spans="1:9" x14ac:dyDescent="0.35">
      <c r="A27">
        <v>5</v>
      </c>
      <c r="B27" t="s">
        <v>172</v>
      </c>
      <c r="C27" s="60" t="s">
        <v>173</v>
      </c>
      <c r="D27">
        <v>1.0760000000000001</v>
      </c>
      <c r="E27">
        <v>1.327</v>
      </c>
      <c r="F27">
        <v>0.44</v>
      </c>
      <c r="G27">
        <v>23.88</v>
      </c>
      <c r="H27" s="59">
        <f t="shared" si="0"/>
        <v>1.1258600000000001</v>
      </c>
      <c r="I27" s="59">
        <f t="shared" si="1"/>
        <v>1.3181299999999998</v>
      </c>
    </row>
    <row r="28" spans="1:9" x14ac:dyDescent="0.35">
      <c r="A28">
        <v>65</v>
      </c>
      <c r="B28" t="s">
        <v>174</v>
      </c>
      <c r="C28" s="60" t="s">
        <v>175</v>
      </c>
      <c r="D28">
        <v>1.073</v>
      </c>
      <c r="E28">
        <v>1.284</v>
      </c>
      <c r="F28">
        <v>0.57099999999999995</v>
      </c>
      <c r="G28">
        <v>23.83</v>
      </c>
      <c r="H28" s="59">
        <f t="shared" si="0"/>
        <v>1.11622</v>
      </c>
      <c r="I28" s="59">
        <f t="shared" si="1"/>
        <v>1.2768700000000002</v>
      </c>
    </row>
    <row r="29" spans="1:9" x14ac:dyDescent="0.35">
      <c r="A29">
        <v>9</v>
      </c>
      <c r="B29" t="s">
        <v>176</v>
      </c>
      <c r="C29" s="60" t="s">
        <v>177</v>
      </c>
      <c r="D29">
        <v>1.089</v>
      </c>
      <c r="E29">
        <v>1.369</v>
      </c>
      <c r="F29">
        <v>0.40100000000000002</v>
      </c>
      <c r="G29">
        <v>24.21</v>
      </c>
      <c r="H29" s="59">
        <f t="shared" si="0"/>
        <v>1.1454800000000001</v>
      </c>
      <c r="I29" s="59">
        <f t="shared" si="1"/>
        <v>1.3593200000000001</v>
      </c>
    </row>
    <row r="30" spans="1:9" x14ac:dyDescent="0.35">
      <c r="A30">
        <v>73</v>
      </c>
      <c r="B30" t="s">
        <v>178</v>
      </c>
      <c r="C30" s="60" t="s">
        <v>179</v>
      </c>
      <c r="D30">
        <v>1.024</v>
      </c>
      <c r="E30">
        <v>1.083</v>
      </c>
      <c r="F30">
        <v>0.57999999999999996</v>
      </c>
      <c r="G30">
        <v>22.33</v>
      </c>
      <c r="H30" s="59">
        <f t="shared" si="0"/>
        <v>1.0239400000000001</v>
      </c>
      <c r="I30" s="59">
        <f t="shared" si="1"/>
        <v>1.0779699999999999</v>
      </c>
    </row>
    <row r="31" spans="1:9" x14ac:dyDescent="0.35">
      <c r="A31">
        <v>6</v>
      </c>
      <c r="B31" t="s">
        <v>180</v>
      </c>
      <c r="C31" s="60" t="s">
        <v>181</v>
      </c>
      <c r="D31">
        <v>1.0760000000000001</v>
      </c>
      <c r="E31">
        <v>1.327</v>
      </c>
      <c r="F31">
        <v>0.44</v>
      </c>
      <c r="G31">
        <v>23.88</v>
      </c>
      <c r="H31" s="59">
        <f t="shared" si="0"/>
        <v>1.1258600000000001</v>
      </c>
      <c r="I31" s="59">
        <f t="shared" si="1"/>
        <v>1.3181299999999998</v>
      </c>
    </row>
    <row r="32" spans="1:9" x14ac:dyDescent="0.35">
      <c r="A32">
        <v>66</v>
      </c>
      <c r="B32" t="s">
        <v>182</v>
      </c>
      <c r="C32" s="60" t="s">
        <v>183</v>
      </c>
      <c r="D32">
        <v>1.038</v>
      </c>
      <c r="E32">
        <v>1.1639999999999999</v>
      </c>
      <c r="F32">
        <v>0.57999999999999996</v>
      </c>
      <c r="G32">
        <v>22.84</v>
      </c>
      <c r="H32" s="59">
        <f t="shared" si="0"/>
        <v>1.05748</v>
      </c>
      <c r="I32" s="59">
        <f t="shared" si="1"/>
        <v>1.1581599999999999</v>
      </c>
    </row>
    <row r="33" spans="1:9" x14ac:dyDescent="0.35">
      <c r="A33">
        <v>74</v>
      </c>
      <c r="B33" t="s">
        <v>184</v>
      </c>
      <c r="C33" s="60" t="s">
        <v>185</v>
      </c>
      <c r="D33">
        <v>1.036</v>
      </c>
      <c r="E33">
        <v>1.145</v>
      </c>
      <c r="F33">
        <v>0.57099999999999995</v>
      </c>
      <c r="G33">
        <v>22.72</v>
      </c>
      <c r="H33" s="59">
        <f t="shared" si="0"/>
        <v>1.0501</v>
      </c>
      <c r="I33" s="59">
        <f t="shared" si="1"/>
        <v>1.1392600000000002</v>
      </c>
    </row>
    <row r="34" spans="1:9" x14ac:dyDescent="0.35">
      <c r="A34">
        <v>67</v>
      </c>
      <c r="B34" t="s">
        <v>186</v>
      </c>
      <c r="C34" s="60" t="s">
        <v>187</v>
      </c>
      <c r="D34">
        <v>1.0389999999999999</v>
      </c>
      <c r="E34">
        <v>1.1459999999999999</v>
      </c>
      <c r="F34">
        <v>0.57099999999999995</v>
      </c>
      <c r="G34">
        <v>22.77</v>
      </c>
      <c r="H34" s="59">
        <f t="shared" si="0"/>
        <v>1.0523799999999999</v>
      </c>
      <c r="I34" s="59">
        <f t="shared" si="1"/>
        <v>1.14025</v>
      </c>
    </row>
    <row r="35" spans="1:9" x14ac:dyDescent="0.35">
      <c r="A35">
        <v>68</v>
      </c>
      <c r="B35" t="s">
        <v>188</v>
      </c>
      <c r="C35" s="60" t="s">
        <v>189</v>
      </c>
      <c r="D35">
        <v>1.024</v>
      </c>
      <c r="E35">
        <v>1.07</v>
      </c>
      <c r="F35">
        <v>0.57999999999999996</v>
      </c>
      <c r="G35">
        <v>22.29</v>
      </c>
      <c r="H35" s="59">
        <f t="shared" si="0"/>
        <v>1.0200399999999998</v>
      </c>
      <c r="I35" s="59">
        <f t="shared" si="1"/>
        <v>1.0651000000000002</v>
      </c>
    </row>
    <row r="36" spans="1:9" x14ac:dyDescent="0.35">
      <c r="A36">
        <v>53</v>
      </c>
      <c r="B36" t="s">
        <v>190</v>
      </c>
      <c r="C36" s="60" t="s">
        <v>191</v>
      </c>
      <c r="D36">
        <v>1.0489999999999999</v>
      </c>
      <c r="E36">
        <v>1.238</v>
      </c>
      <c r="F36">
        <v>0.496</v>
      </c>
      <c r="G36">
        <v>23.2</v>
      </c>
      <c r="H36" s="59">
        <f t="shared" si="0"/>
        <v>1.08358</v>
      </c>
      <c r="I36" s="59">
        <f t="shared" si="1"/>
        <v>1.23058</v>
      </c>
    </row>
    <row r="37" spans="1:9" x14ac:dyDescent="0.35">
      <c r="A37">
        <v>69</v>
      </c>
      <c r="B37" t="s">
        <v>192</v>
      </c>
      <c r="C37" s="60" t="s">
        <v>193</v>
      </c>
      <c r="D37">
        <v>1.024</v>
      </c>
      <c r="E37">
        <v>1.07</v>
      </c>
      <c r="F37">
        <v>0.57999999999999996</v>
      </c>
      <c r="G37">
        <v>22.29</v>
      </c>
      <c r="H37" s="59">
        <f t="shared" si="0"/>
        <v>1.0200399999999998</v>
      </c>
      <c r="I37" s="59">
        <f t="shared" si="1"/>
        <v>1.0651000000000002</v>
      </c>
    </row>
    <row r="38" spans="1:9" x14ac:dyDescent="0.35">
      <c r="A38">
        <v>70</v>
      </c>
      <c r="B38" t="s">
        <v>194</v>
      </c>
      <c r="C38" s="60" t="s">
        <v>195</v>
      </c>
      <c r="D38">
        <v>1.024</v>
      </c>
      <c r="E38">
        <v>1.07</v>
      </c>
      <c r="F38">
        <v>0.57999999999999996</v>
      </c>
      <c r="G38">
        <v>22.29</v>
      </c>
      <c r="H38" s="59">
        <f t="shared" si="0"/>
        <v>1.0200399999999998</v>
      </c>
      <c r="I38" s="59">
        <f t="shared" si="1"/>
        <v>1.0651000000000002</v>
      </c>
    </row>
    <row r="39" spans="1:9" x14ac:dyDescent="0.35">
      <c r="A39">
        <v>1</v>
      </c>
      <c r="B39" t="s">
        <v>196</v>
      </c>
      <c r="C39" s="60" t="s">
        <v>196</v>
      </c>
      <c r="D39">
        <v>1</v>
      </c>
      <c r="E39">
        <v>1.0329999999999999</v>
      </c>
      <c r="F39">
        <v>0.90500000000000003</v>
      </c>
      <c r="G39">
        <v>22.19</v>
      </c>
      <c r="H39" s="59">
        <f t="shared" si="0"/>
        <v>1.0061</v>
      </c>
      <c r="I39" s="59">
        <f t="shared" si="1"/>
        <v>1.03172</v>
      </c>
    </row>
    <row r="40" spans="1:9" x14ac:dyDescent="0.35">
      <c r="A40">
        <v>0</v>
      </c>
      <c r="B40" t="s">
        <v>197</v>
      </c>
      <c r="C40" s="60" t="s">
        <v>197</v>
      </c>
      <c r="D40">
        <v>1.0289999999999999</v>
      </c>
      <c r="E40">
        <v>1.113</v>
      </c>
      <c r="F40">
        <v>1.0940000000000001</v>
      </c>
      <c r="G40">
        <v>23.22</v>
      </c>
      <c r="H40" s="59">
        <f t="shared" si="0"/>
        <v>1.0568</v>
      </c>
      <c r="I40" s="59">
        <f t="shared" si="1"/>
        <v>1.1128099999999999</v>
      </c>
    </row>
    <row r="41" spans="1:9" x14ac:dyDescent="0.35">
      <c r="A41">
        <v>1</v>
      </c>
      <c r="B41" t="s">
        <v>198</v>
      </c>
      <c r="C41" s="60" t="s">
        <v>198</v>
      </c>
      <c r="D41">
        <v>1.006</v>
      </c>
      <c r="E41">
        <v>1.0209999999999999</v>
      </c>
      <c r="F41">
        <v>1.0229999999999999</v>
      </c>
      <c r="G41">
        <v>22.41</v>
      </c>
      <c r="H41" s="59">
        <f t="shared" si="0"/>
        <v>1.01118</v>
      </c>
      <c r="I41" s="59">
        <f t="shared" si="1"/>
        <v>1.0210199999999998</v>
      </c>
    </row>
    <row r="42" spans="1:9" x14ac:dyDescent="0.35">
      <c r="A42">
        <v>3</v>
      </c>
      <c r="B42" t="s">
        <v>199</v>
      </c>
      <c r="C42" s="60" t="s">
        <v>200</v>
      </c>
      <c r="D42">
        <v>1</v>
      </c>
      <c r="E42">
        <v>1.006</v>
      </c>
      <c r="F42">
        <v>1.8280000000000001</v>
      </c>
      <c r="G42">
        <v>23.34</v>
      </c>
      <c r="H42" s="59">
        <f t="shared" si="0"/>
        <v>1.0349200000000001</v>
      </c>
      <c r="I42" s="59">
        <f t="shared" si="1"/>
        <v>1.0142200000000001</v>
      </c>
    </row>
    <row r="43" spans="1:9" x14ac:dyDescent="0.35">
      <c r="A43">
        <v>4</v>
      </c>
      <c r="B43" t="s">
        <v>201</v>
      </c>
      <c r="C43" s="60" t="s">
        <v>202</v>
      </c>
      <c r="D43">
        <v>1</v>
      </c>
      <c r="E43">
        <v>1.026</v>
      </c>
      <c r="F43">
        <v>2.5979999999999999</v>
      </c>
      <c r="G43">
        <v>24.45</v>
      </c>
      <c r="H43" s="59">
        <f t="shared" si="0"/>
        <v>1.07172</v>
      </c>
      <c r="I43" s="59">
        <f t="shared" si="1"/>
        <v>1.04172</v>
      </c>
    </row>
    <row r="44" spans="1:9" x14ac:dyDescent="0.35">
      <c r="A44">
        <v>99</v>
      </c>
      <c r="B44" t="s">
        <v>203</v>
      </c>
      <c r="C44" s="60" t="s">
        <v>204</v>
      </c>
      <c r="D44">
        <v>1</v>
      </c>
      <c r="E44">
        <v>0.94599999999999995</v>
      </c>
      <c r="F44">
        <v>1.3959999999999999</v>
      </c>
      <c r="G44">
        <v>22.55</v>
      </c>
      <c r="H44" s="59">
        <f t="shared" si="0"/>
        <v>0.99963999999999997</v>
      </c>
      <c r="I44" s="59">
        <f t="shared" si="1"/>
        <v>0.9504999999999999</v>
      </c>
    </row>
    <row r="45" spans="1:9" x14ac:dyDescent="0.35">
      <c r="A45">
        <v>1</v>
      </c>
      <c r="B45" t="s">
        <v>205</v>
      </c>
      <c r="C45" s="60" t="s">
        <v>206</v>
      </c>
      <c r="D45">
        <v>1</v>
      </c>
      <c r="E45">
        <v>0.998</v>
      </c>
      <c r="F45">
        <v>0.996</v>
      </c>
      <c r="G45">
        <v>22.19</v>
      </c>
      <c r="H45" s="59">
        <f t="shared" si="0"/>
        <v>0.99924000000000002</v>
      </c>
      <c r="I45" s="59">
        <f t="shared" si="1"/>
        <v>0.99797999999999998</v>
      </c>
    </row>
    <row r="46" spans="1:9" x14ac:dyDescent="0.35">
      <c r="A46">
        <v>99</v>
      </c>
      <c r="B46" t="s">
        <v>207</v>
      </c>
      <c r="C46" s="60" t="s">
        <v>208</v>
      </c>
      <c r="D46">
        <v>1</v>
      </c>
      <c r="E46">
        <v>0.88900000000000001</v>
      </c>
      <c r="F46">
        <v>0.98899999999999999</v>
      </c>
      <c r="G46">
        <v>21.81</v>
      </c>
      <c r="H46" s="59">
        <f t="shared" si="0"/>
        <v>0.96626000000000012</v>
      </c>
      <c r="I46" s="59">
        <f t="shared" si="1"/>
        <v>0.89</v>
      </c>
    </row>
    <row r="47" spans="1:9" x14ac:dyDescent="0.35">
      <c r="A47">
        <v>1</v>
      </c>
      <c r="B47" t="s">
        <v>209</v>
      </c>
      <c r="C47" s="60" t="s">
        <v>209</v>
      </c>
      <c r="D47">
        <v>1.006</v>
      </c>
      <c r="E47">
        <v>1.1439999999999999</v>
      </c>
      <c r="F47">
        <v>0.64400000000000002</v>
      </c>
      <c r="G47">
        <v>22.31</v>
      </c>
      <c r="H47" s="59">
        <f t="shared" si="0"/>
        <v>1.0329199999999998</v>
      </c>
      <c r="I47" s="59">
        <f t="shared" si="1"/>
        <v>1.1389999999999998</v>
      </c>
    </row>
    <row r="48" spans="1:9" x14ac:dyDescent="0.35">
      <c r="A48">
        <v>0</v>
      </c>
      <c r="B48" t="s">
        <v>210</v>
      </c>
      <c r="C48" s="60" t="s">
        <v>210</v>
      </c>
      <c r="D48">
        <v>1</v>
      </c>
      <c r="E48">
        <v>0.89</v>
      </c>
      <c r="F48">
        <v>0.46400000000000002</v>
      </c>
      <c r="G48">
        <v>21.1</v>
      </c>
      <c r="H48" s="59">
        <f t="shared" si="0"/>
        <v>0.94556000000000007</v>
      </c>
      <c r="I48" s="59">
        <f t="shared" si="1"/>
        <v>0.88573999999999997</v>
      </c>
    </row>
    <row r="49" spans="1:9" x14ac:dyDescent="0.35">
      <c r="A49">
        <v>16</v>
      </c>
      <c r="B49" t="s">
        <v>211</v>
      </c>
      <c r="C49" s="60" t="s">
        <v>212</v>
      </c>
      <c r="D49">
        <v>1.0089999999999999</v>
      </c>
      <c r="E49">
        <v>1.0389999999999999</v>
      </c>
      <c r="F49">
        <v>1.8979999999999999</v>
      </c>
      <c r="G49">
        <v>23.25</v>
      </c>
      <c r="H49" s="59">
        <f t="shared" si="0"/>
        <v>1.0535600000000001</v>
      </c>
      <c r="I49" s="59">
        <f t="shared" si="1"/>
        <v>1.04759</v>
      </c>
    </row>
    <row r="50" spans="1:9" x14ac:dyDescent="0.35">
      <c r="A50">
        <v>12</v>
      </c>
      <c r="B50" t="s">
        <v>213</v>
      </c>
      <c r="C50" s="60" t="s">
        <v>214</v>
      </c>
      <c r="D50">
        <v>1</v>
      </c>
      <c r="E50">
        <v>0.93899999999999995</v>
      </c>
      <c r="F50">
        <v>1.7230000000000001</v>
      </c>
      <c r="G50">
        <v>22.97</v>
      </c>
      <c r="H50" s="59">
        <f t="shared" si="0"/>
        <v>1.0106200000000001</v>
      </c>
      <c r="I50" s="59">
        <f t="shared" si="1"/>
        <v>0.9468399999999999</v>
      </c>
    </row>
    <row r="51" spans="1:9" x14ac:dyDescent="0.35">
      <c r="A51">
        <v>99</v>
      </c>
      <c r="B51" t="s">
        <v>215</v>
      </c>
      <c r="C51" s="60" t="s">
        <v>216</v>
      </c>
      <c r="D51">
        <v>1</v>
      </c>
      <c r="E51">
        <v>0.91600000000000004</v>
      </c>
      <c r="F51">
        <v>1.1950000000000001</v>
      </c>
      <c r="G51">
        <v>22.18</v>
      </c>
      <c r="H51" s="59">
        <f t="shared" si="0"/>
        <v>0.98260000000000003</v>
      </c>
      <c r="I51" s="59">
        <f t="shared" si="1"/>
        <v>0.91879</v>
      </c>
    </row>
    <row r="52" spans="1:9" x14ac:dyDescent="0.35">
      <c r="A52">
        <v>15</v>
      </c>
      <c r="B52" t="s">
        <v>217</v>
      </c>
      <c r="C52" s="60" t="s">
        <v>218</v>
      </c>
      <c r="D52">
        <v>1.008</v>
      </c>
      <c r="E52">
        <v>1.0569999999999999</v>
      </c>
      <c r="F52">
        <v>1.5349999999999999</v>
      </c>
      <c r="G52">
        <v>23.25</v>
      </c>
      <c r="H52" s="59">
        <f t="shared" si="0"/>
        <v>1.0437799999999999</v>
      </c>
      <c r="I52" s="59">
        <f t="shared" si="1"/>
        <v>1.0617799999999999</v>
      </c>
    </row>
    <row r="53" spans="1:9" x14ac:dyDescent="0.35">
      <c r="A53">
        <v>0</v>
      </c>
      <c r="B53" t="s">
        <v>219</v>
      </c>
      <c r="C53" s="60" t="s">
        <v>219</v>
      </c>
      <c r="D53">
        <v>1</v>
      </c>
      <c r="E53">
        <v>0.91</v>
      </c>
      <c r="F53">
        <v>0.42199999999999999</v>
      </c>
      <c r="G53">
        <v>21.11</v>
      </c>
      <c r="H53" s="59">
        <f t="shared" si="0"/>
        <v>0.94988000000000006</v>
      </c>
      <c r="I53" s="59">
        <f t="shared" si="1"/>
        <v>0.90512000000000004</v>
      </c>
    </row>
    <row r="54" spans="1:9" x14ac:dyDescent="0.35">
      <c r="A54">
        <v>0</v>
      </c>
      <c r="B54" t="s">
        <v>220</v>
      </c>
      <c r="C54" s="60" t="s">
        <v>220</v>
      </c>
      <c r="D54">
        <v>1</v>
      </c>
      <c r="E54">
        <v>0.90700000000000003</v>
      </c>
      <c r="F54">
        <v>0.42399999999999999</v>
      </c>
      <c r="G54">
        <v>21.1</v>
      </c>
      <c r="H54" s="59">
        <f t="shared" si="0"/>
        <v>0.94906000000000001</v>
      </c>
      <c r="I54" s="59">
        <f t="shared" si="1"/>
        <v>0.90217000000000003</v>
      </c>
    </row>
    <row r="55" spans="1:9" x14ac:dyDescent="0.35">
      <c r="A55">
        <v>0</v>
      </c>
      <c r="B55" t="s">
        <v>221</v>
      </c>
      <c r="C55" s="60" t="s">
        <v>221</v>
      </c>
      <c r="D55">
        <v>1</v>
      </c>
      <c r="E55">
        <v>0.91</v>
      </c>
      <c r="F55">
        <v>0.53600000000000003</v>
      </c>
      <c r="G55">
        <v>21.26</v>
      </c>
      <c r="H55" s="59">
        <f t="shared" si="0"/>
        <v>0.95444000000000007</v>
      </c>
      <c r="I55" s="59">
        <f t="shared" si="1"/>
        <v>0.90626000000000007</v>
      </c>
    </row>
    <row r="56" spans="1:9" x14ac:dyDescent="0.35">
      <c r="A56">
        <v>0</v>
      </c>
      <c r="B56" t="s">
        <v>222</v>
      </c>
      <c r="C56" s="60" t="s">
        <v>222</v>
      </c>
      <c r="D56">
        <v>1</v>
      </c>
      <c r="E56">
        <v>0.874</v>
      </c>
      <c r="F56">
        <v>0.82299999999999995</v>
      </c>
      <c r="G56">
        <v>21.53</v>
      </c>
      <c r="H56" s="59">
        <f t="shared" si="0"/>
        <v>0.95511999999999997</v>
      </c>
      <c r="I56" s="59">
        <f t="shared" si="1"/>
        <v>0.87348999999999999</v>
      </c>
    </row>
    <row r="57" spans="1:9" x14ac:dyDescent="0.35">
      <c r="A57">
        <v>1</v>
      </c>
      <c r="B57" t="s">
        <v>223</v>
      </c>
      <c r="C57" s="60" t="s">
        <v>224</v>
      </c>
      <c r="D57">
        <v>1</v>
      </c>
      <c r="E57">
        <v>0.94699999999999995</v>
      </c>
      <c r="F57">
        <v>1.4</v>
      </c>
      <c r="G57">
        <v>22.56</v>
      </c>
      <c r="H57" s="59">
        <f t="shared" si="0"/>
        <v>1.0001</v>
      </c>
      <c r="I57" s="59">
        <f t="shared" si="1"/>
        <v>0.95152999999999999</v>
      </c>
    </row>
    <row r="58" spans="1:9" x14ac:dyDescent="0.35">
      <c r="A58">
        <v>99</v>
      </c>
      <c r="B58" t="s">
        <v>225</v>
      </c>
      <c r="C58" s="60" t="s">
        <v>226</v>
      </c>
      <c r="D58">
        <v>1</v>
      </c>
      <c r="E58">
        <v>0.879</v>
      </c>
      <c r="F58">
        <v>1.2529999999999999</v>
      </c>
      <c r="G58">
        <v>22.13</v>
      </c>
      <c r="H58" s="59">
        <f t="shared" si="0"/>
        <v>0.97381999999999991</v>
      </c>
      <c r="I58" s="59">
        <f t="shared" si="1"/>
        <v>0.88274000000000008</v>
      </c>
    </row>
    <row r="59" spans="1:9" x14ac:dyDescent="0.35">
      <c r="A59">
        <v>99</v>
      </c>
      <c r="B59" t="s">
        <v>227</v>
      </c>
      <c r="C59" s="60" t="s">
        <v>228</v>
      </c>
      <c r="D59">
        <v>1</v>
      </c>
      <c r="E59">
        <v>0.91</v>
      </c>
      <c r="F59">
        <v>0.66100000000000003</v>
      </c>
      <c r="G59">
        <v>21.43</v>
      </c>
      <c r="H59" s="59">
        <f t="shared" si="0"/>
        <v>0.95944000000000007</v>
      </c>
      <c r="I59" s="59">
        <f t="shared" si="1"/>
        <v>0.90751000000000004</v>
      </c>
    </row>
    <row r="60" spans="1:9" x14ac:dyDescent="0.35">
      <c r="A60">
        <v>3</v>
      </c>
      <c r="B60" t="s">
        <v>229</v>
      </c>
      <c r="C60" s="60" t="s">
        <v>230</v>
      </c>
      <c r="D60">
        <v>1</v>
      </c>
      <c r="E60">
        <v>1.002</v>
      </c>
      <c r="F60">
        <v>0.66100000000000003</v>
      </c>
      <c r="G60">
        <v>21.75</v>
      </c>
      <c r="H60" s="59">
        <f t="shared" si="0"/>
        <v>0.98704000000000003</v>
      </c>
      <c r="I60" s="59">
        <f t="shared" si="1"/>
        <v>0.99858999999999998</v>
      </c>
    </row>
    <row r="61" spans="1:9" x14ac:dyDescent="0.35">
      <c r="A61">
        <v>1</v>
      </c>
      <c r="B61" t="s">
        <v>231</v>
      </c>
      <c r="C61" s="60" t="s">
        <v>232</v>
      </c>
      <c r="D61">
        <v>1.026</v>
      </c>
      <c r="E61">
        <v>1.095</v>
      </c>
      <c r="F61">
        <v>1.304</v>
      </c>
      <c r="G61">
        <v>23.38</v>
      </c>
      <c r="H61" s="59">
        <f t="shared" si="0"/>
        <v>1.05782</v>
      </c>
      <c r="I61" s="59">
        <f t="shared" si="1"/>
        <v>1.0970899999999999</v>
      </c>
    </row>
    <row r="62" spans="1:9" x14ac:dyDescent="0.35">
      <c r="A62">
        <v>99</v>
      </c>
      <c r="B62" t="s">
        <v>233</v>
      </c>
      <c r="C62" s="60" t="s">
        <v>234</v>
      </c>
      <c r="D62">
        <v>1.01</v>
      </c>
      <c r="E62">
        <v>1.0349999999999999</v>
      </c>
      <c r="F62">
        <v>1.0760000000000001</v>
      </c>
      <c r="G62">
        <v>22.6</v>
      </c>
      <c r="H62" s="59">
        <f t="shared" si="0"/>
        <v>1.02014</v>
      </c>
      <c r="I62" s="59">
        <f t="shared" si="1"/>
        <v>1.0354099999999999</v>
      </c>
    </row>
    <row r="63" spans="1:9" x14ac:dyDescent="0.35">
      <c r="A63">
        <v>1</v>
      </c>
      <c r="B63" t="s">
        <v>235</v>
      </c>
      <c r="C63" s="60" t="s">
        <v>236</v>
      </c>
      <c r="D63">
        <v>1.0409999999999999</v>
      </c>
      <c r="E63">
        <v>1.1910000000000001</v>
      </c>
      <c r="F63">
        <v>0.95199999999999996</v>
      </c>
      <c r="G63">
        <v>23.51</v>
      </c>
      <c r="H63" s="59">
        <f t="shared" si="0"/>
        <v>1.0824399999999998</v>
      </c>
      <c r="I63" s="59">
        <f t="shared" si="1"/>
        <v>1.1886099999999999</v>
      </c>
    </row>
    <row r="64" spans="1:9" x14ac:dyDescent="0.35">
      <c r="A64">
        <v>99</v>
      </c>
      <c r="B64" t="s">
        <v>237</v>
      </c>
      <c r="C64" s="60" t="s">
        <v>238</v>
      </c>
      <c r="D64">
        <v>1.0229999999999999</v>
      </c>
      <c r="E64">
        <v>1.0640000000000001</v>
      </c>
      <c r="F64">
        <v>0.95199999999999996</v>
      </c>
      <c r="G64">
        <v>22.75</v>
      </c>
      <c r="H64" s="59">
        <f t="shared" si="0"/>
        <v>1.0324599999999999</v>
      </c>
      <c r="I64" s="59">
        <f t="shared" si="1"/>
        <v>1.06288</v>
      </c>
    </row>
    <row r="65" spans="1:9" x14ac:dyDescent="0.35">
      <c r="A65">
        <v>1</v>
      </c>
      <c r="B65" t="s">
        <v>239</v>
      </c>
      <c r="C65" s="60" t="s">
        <v>240</v>
      </c>
      <c r="D65">
        <v>1</v>
      </c>
      <c r="E65">
        <v>0.99299999999999999</v>
      </c>
      <c r="F65">
        <v>1.657</v>
      </c>
      <c r="G65">
        <v>23.07</v>
      </c>
      <c r="H65" s="59">
        <f t="shared" si="0"/>
        <v>1.0241799999999999</v>
      </c>
      <c r="I65" s="59">
        <f t="shared" si="1"/>
        <v>0.99963999999999997</v>
      </c>
    </row>
    <row r="66" spans="1:9" x14ac:dyDescent="0.35">
      <c r="A66">
        <v>99</v>
      </c>
      <c r="B66" t="s">
        <v>241</v>
      </c>
      <c r="C66" s="60" t="s">
        <v>242</v>
      </c>
      <c r="D66">
        <v>1</v>
      </c>
      <c r="E66">
        <v>0.91500000000000004</v>
      </c>
      <c r="F66">
        <v>0.999</v>
      </c>
      <c r="G66">
        <v>21.91</v>
      </c>
      <c r="H66" s="59">
        <f t="shared" ref="H66:H114" si="2">(D66*$L$3)+(E66*$M$3)+(F66*$N$3)</f>
        <v>0.9744600000000001</v>
      </c>
      <c r="I66" s="59">
        <f t="shared" ref="I66:I114" si="3">(D66*$L$4)+(E66*$M$4)+(F66*$N$4)</f>
        <v>0.9158400000000001</v>
      </c>
    </row>
    <row r="67" spans="1:9" x14ac:dyDescent="0.35">
      <c r="A67">
        <v>0</v>
      </c>
      <c r="B67" t="s">
        <v>243</v>
      </c>
      <c r="C67" s="60" t="s">
        <v>243</v>
      </c>
      <c r="D67">
        <v>1</v>
      </c>
      <c r="E67">
        <v>1.012</v>
      </c>
      <c r="F67">
        <v>0.35699999999999998</v>
      </c>
      <c r="G67">
        <v>21.37</v>
      </c>
      <c r="H67" s="59">
        <f t="shared" si="2"/>
        <v>0.97787999999999997</v>
      </c>
      <c r="I67" s="59">
        <f t="shared" si="3"/>
        <v>1.0054500000000002</v>
      </c>
    </row>
    <row r="68" spans="1:9" x14ac:dyDescent="0.35">
      <c r="A68">
        <v>0</v>
      </c>
      <c r="B68" t="s">
        <v>244</v>
      </c>
      <c r="C68" s="60" t="s">
        <v>244</v>
      </c>
      <c r="D68">
        <v>1</v>
      </c>
      <c r="E68">
        <v>0.85599999999999998</v>
      </c>
      <c r="F68">
        <v>0.52100000000000002</v>
      </c>
      <c r="G68">
        <v>21.06</v>
      </c>
      <c r="H68" s="59">
        <f t="shared" si="2"/>
        <v>0.93764000000000003</v>
      </c>
      <c r="I68" s="59">
        <f t="shared" si="3"/>
        <v>0.85265000000000002</v>
      </c>
    </row>
    <row r="69" spans="1:9" x14ac:dyDescent="0.35">
      <c r="A69">
        <v>2</v>
      </c>
      <c r="B69" t="s">
        <v>245</v>
      </c>
      <c r="C69" s="60" t="s">
        <v>246</v>
      </c>
      <c r="D69">
        <v>1</v>
      </c>
      <c r="E69">
        <v>0.95899999999999996</v>
      </c>
      <c r="F69">
        <v>0.98199999999999998</v>
      </c>
      <c r="G69">
        <v>22.04</v>
      </c>
      <c r="H69" s="59">
        <f t="shared" si="2"/>
        <v>0.98697999999999997</v>
      </c>
      <c r="I69" s="59">
        <f t="shared" si="3"/>
        <v>0.95923000000000003</v>
      </c>
    </row>
    <row r="70" spans="1:9" x14ac:dyDescent="0.35">
      <c r="A70">
        <v>1</v>
      </c>
      <c r="B70" t="s">
        <v>247</v>
      </c>
      <c r="C70" s="60" t="s">
        <v>248</v>
      </c>
      <c r="D70">
        <v>1</v>
      </c>
      <c r="E70">
        <v>0.96799999999999997</v>
      </c>
      <c r="F70">
        <v>0.97099999999999997</v>
      </c>
      <c r="G70">
        <v>22.05</v>
      </c>
      <c r="H70" s="59">
        <f t="shared" si="2"/>
        <v>0.98924000000000001</v>
      </c>
      <c r="I70" s="59">
        <f t="shared" si="3"/>
        <v>0.96802999999999995</v>
      </c>
    </row>
    <row r="71" spans="1:9" x14ac:dyDescent="0.35">
      <c r="A71">
        <v>99</v>
      </c>
      <c r="B71" t="s">
        <v>249</v>
      </c>
      <c r="C71" s="60" t="s">
        <v>250</v>
      </c>
      <c r="D71">
        <v>1</v>
      </c>
      <c r="E71">
        <v>0.85699999999999998</v>
      </c>
      <c r="F71">
        <v>0.91</v>
      </c>
      <c r="G71">
        <v>21.59</v>
      </c>
      <c r="H71" s="59">
        <f t="shared" si="2"/>
        <v>0.95350000000000001</v>
      </c>
      <c r="I71" s="59">
        <f t="shared" si="3"/>
        <v>0.85753000000000001</v>
      </c>
    </row>
    <row r="72" spans="1:9" x14ac:dyDescent="0.35">
      <c r="A72">
        <v>1</v>
      </c>
      <c r="B72" t="s">
        <v>251</v>
      </c>
      <c r="C72" s="60" t="s">
        <v>252</v>
      </c>
      <c r="D72">
        <v>1</v>
      </c>
      <c r="E72">
        <v>1</v>
      </c>
      <c r="F72">
        <v>1.304</v>
      </c>
      <c r="G72">
        <v>22.61</v>
      </c>
      <c r="H72" s="59">
        <f t="shared" si="2"/>
        <v>1.0121599999999999</v>
      </c>
      <c r="I72" s="59">
        <f t="shared" si="3"/>
        <v>1.0030399999999999</v>
      </c>
    </row>
    <row r="73" spans="1:9" x14ac:dyDescent="0.35">
      <c r="A73">
        <v>0</v>
      </c>
      <c r="B73" t="s">
        <v>253</v>
      </c>
      <c r="C73" s="60" t="s">
        <v>253</v>
      </c>
      <c r="D73">
        <v>1</v>
      </c>
      <c r="E73">
        <v>0.90900000000000003</v>
      </c>
      <c r="F73">
        <v>0.27700000000000002</v>
      </c>
      <c r="G73">
        <v>20.91</v>
      </c>
      <c r="H73" s="59">
        <f t="shared" si="2"/>
        <v>0.94378000000000006</v>
      </c>
      <c r="I73" s="59">
        <f t="shared" si="3"/>
        <v>0.90268000000000004</v>
      </c>
    </row>
    <row r="74" spans="1:9" x14ac:dyDescent="0.35">
      <c r="A74">
        <v>0</v>
      </c>
      <c r="B74" t="s">
        <v>254</v>
      </c>
      <c r="C74" s="60" t="s">
        <v>255</v>
      </c>
      <c r="D74">
        <v>1.004</v>
      </c>
      <c r="E74">
        <v>1</v>
      </c>
      <c r="F74">
        <v>1.1299999999999999</v>
      </c>
      <c r="G74">
        <v>22.44</v>
      </c>
      <c r="H74" s="59">
        <f t="shared" si="2"/>
        <v>1.0078399999999998</v>
      </c>
      <c r="I74" s="59">
        <f t="shared" si="3"/>
        <v>1.0013000000000001</v>
      </c>
    </row>
    <row r="75" spans="1:9" x14ac:dyDescent="0.35">
      <c r="A75">
        <v>40</v>
      </c>
      <c r="B75" t="s">
        <v>256</v>
      </c>
      <c r="C75" s="60" t="s">
        <v>256</v>
      </c>
      <c r="D75">
        <v>1</v>
      </c>
      <c r="E75">
        <v>1.042</v>
      </c>
      <c r="F75">
        <v>0.98399999999999999</v>
      </c>
      <c r="G75">
        <v>22.32</v>
      </c>
      <c r="H75" s="59">
        <f t="shared" si="2"/>
        <v>1.01196</v>
      </c>
      <c r="I75" s="59">
        <f t="shared" si="3"/>
        <v>1.04142</v>
      </c>
    </row>
    <row r="76" spans="1:9" x14ac:dyDescent="0.35">
      <c r="A76">
        <v>1</v>
      </c>
      <c r="B76" t="s">
        <v>257</v>
      </c>
      <c r="C76" s="60" t="s">
        <v>258</v>
      </c>
      <c r="D76">
        <v>1.0449999999999999</v>
      </c>
      <c r="E76">
        <v>1.19</v>
      </c>
      <c r="F76">
        <v>0.94899999999999995</v>
      </c>
      <c r="G76">
        <v>23.57</v>
      </c>
      <c r="H76" s="59">
        <f t="shared" si="2"/>
        <v>1.08466</v>
      </c>
      <c r="I76" s="59">
        <f t="shared" si="3"/>
        <v>1.1875899999999999</v>
      </c>
    </row>
    <row r="77" spans="1:9" x14ac:dyDescent="0.35">
      <c r="A77">
        <v>99</v>
      </c>
      <c r="B77" t="s">
        <v>259</v>
      </c>
      <c r="C77" s="60" t="s">
        <v>260</v>
      </c>
      <c r="D77">
        <v>1.03</v>
      </c>
      <c r="E77">
        <v>1.1319999999999999</v>
      </c>
      <c r="F77">
        <v>0.94899999999999995</v>
      </c>
      <c r="G77">
        <v>23.11</v>
      </c>
      <c r="H77" s="59">
        <f t="shared" si="2"/>
        <v>1.0573600000000001</v>
      </c>
      <c r="I77" s="59">
        <f t="shared" si="3"/>
        <v>1.1301699999999999</v>
      </c>
    </row>
    <row r="78" spans="1:9" x14ac:dyDescent="0.35">
      <c r="A78">
        <v>5</v>
      </c>
      <c r="B78" t="s">
        <v>261</v>
      </c>
      <c r="C78" s="60" t="s">
        <v>261</v>
      </c>
      <c r="D78">
        <v>1</v>
      </c>
      <c r="E78">
        <v>0.90800000000000003</v>
      </c>
      <c r="F78">
        <v>1.2070000000000001</v>
      </c>
      <c r="G78">
        <v>22.17</v>
      </c>
      <c r="H78" s="59">
        <f t="shared" si="2"/>
        <v>0.98068</v>
      </c>
      <c r="I78" s="59">
        <f t="shared" si="3"/>
        <v>0.91099000000000008</v>
      </c>
    </row>
    <row r="79" spans="1:9" x14ac:dyDescent="0.35">
      <c r="A79">
        <v>1</v>
      </c>
      <c r="B79" t="s">
        <v>262</v>
      </c>
      <c r="C79" s="60" t="s">
        <v>263</v>
      </c>
      <c r="D79">
        <v>1.054</v>
      </c>
      <c r="E79">
        <v>1.1919999999999999</v>
      </c>
      <c r="F79">
        <v>1.823</v>
      </c>
      <c r="G79">
        <v>24.91</v>
      </c>
      <c r="H79" s="59">
        <f t="shared" si="2"/>
        <v>1.12616</v>
      </c>
      <c r="I79" s="59">
        <f t="shared" si="3"/>
        <v>1.19831</v>
      </c>
    </row>
    <row r="80" spans="1:9" x14ac:dyDescent="0.35">
      <c r="A80">
        <v>2</v>
      </c>
      <c r="B80" t="s">
        <v>264</v>
      </c>
      <c r="C80" s="60" t="s">
        <v>265</v>
      </c>
      <c r="D80">
        <v>1.044</v>
      </c>
      <c r="E80">
        <v>1.214</v>
      </c>
      <c r="F80">
        <v>2.4249999999999998</v>
      </c>
      <c r="G80">
        <v>25.62</v>
      </c>
      <c r="H80" s="59">
        <f t="shared" si="2"/>
        <v>1.1502400000000002</v>
      </c>
      <c r="I80" s="59">
        <f t="shared" si="3"/>
        <v>1.22611</v>
      </c>
    </row>
    <row r="81" spans="1:9" x14ac:dyDescent="0.35">
      <c r="A81">
        <v>3</v>
      </c>
      <c r="B81" t="s">
        <v>266</v>
      </c>
      <c r="C81" s="60" t="s">
        <v>267</v>
      </c>
      <c r="D81">
        <v>1.022</v>
      </c>
      <c r="E81">
        <v>1.087</v>
      </c>
      <c r="F81">
        <v>1.4790000000000001</v>
      </c>
      <c r="G81">
        <v>23.53</v>
      </c>
      <c r="H81" s="59">
        <f t="shared" si="2"/>
        <v>1.0597800000000002</v>
      </c>
      <c r="I81" s="59">
        <f t="shared" si="3"/>
        <v>1.0909200000000001</v>
      </c>
    </row>
    <row r="82" spans="1:9" x14ac:dyDescent="0.35">
      <c r="A82">
        <v>4</v>
      </c>
      <c r="B82" t="s">
        <v>268</v>
      </c>
      <c r="C82" s="60" t="s">
        <v>269</v>
      </c>
      <c r="D82">
        <v>1.054</v>
      </c>
      <c r="E82">
        <v>1.214</v>
      </c>
      <c r="F82">
        <v>2.391</v>
      </c>
      <c r="G82">
        <v>25.76</v>
      </c>
      <c r="H82" s="59">
        <f t="shared" si="2"/>
        <v>1.1554799999999998</v>
      </c>
      <c r="I82" s="59">
        <f t="shared" si="3"/>
        <v>1.22577</v>
      </c>
    </row>
    <row r="83" spans="1:9" x14ac:dyDescent="0.35">
      <c r="A83">
        <v>99</v>
      </c>
      <c r="B83" t="s">
        <v>270</v>
      </c>
      <c r="C83" s="60" t="s">
        <v>271</v>
      </c>
      <c r="D83">
        <v>1</v>
      </c>
      <c r="E83">
        <v>0.95199999999999996</v>
      </c>
      <c r="F83">
        <v>0.67300000000000004</v>
      </c>
      <c r="G83">
        <v>21.6</v>
      </c>
      <c r="H83" s="59">
        <f t="shared" si="2"/>
        <v>0.97252000000000005</v>
      </c>
      <c r="I83" s="59">
        <f t="shared" si="3"/>
        <v>0.94921</v>
      </c>
    </row>
    <row r="84" spans="1:9" x14ac:dyDescent="0.35">
      <c r="A84">
        <v>0</v>
      </c>
      <c r="B84" t="s">
        <v>272</v>
      </c>
      <c r="C84" s="60" t="s">
        <v>272</v>
      </c>
      <c r="D84">
        <v>1</v>
      </c>
      <c r="E84">
        <v>0.93</v>
      </c>
      <c r="F84">
        <v>0.75700000000000001</v>
      </c>
      <c r="G84">
        <v>21.63</v>
      </c>
      <c r="H84" s="59">
        <f t="shared" si="2"/>
        <v>0.96928000000000003</v>
      </c>
      <c r="I84" s="59">
        <f t="shared" si="3"/>
        <v>0.92827000000000004</v>
      </c>
    </row>
    <row r="85" spans="1:9" x14ac:dyDescent="0.35">
      <c r="A85">
        <v>1</v>
      </c>
      <c r="B85" t="s">
        <v>273</v>
      </c>
      <c r="C85" s="60" t="s">
        <v>274</v>
      </c>
      <c r="D85">
        <v>1</v>
      </c>
      <c r="E85">
        <v>0.48499999999999999</v>
      </c>
      <c r="F85">
        <v>0.54</v>
      </c>
      <c r="G85">
        <v>21.5</v>
      </c>
      <c r="H85" s="59">
        <f t="shared" si="2"/>
        <v>0.82709999999999995</v>
      </c>
      <c r="I85" s="59">
        <f t="shared" si="3"/>
        <v>0.48554999999999998</v>
      </c>
    </row>
    <row r="86" spans="1:9" x14ac:dyDescent="0.35">
      <c r="A86">
        <v>0</v>
      </c>
      <c r="B86" t="s">
        <v>275</v>
      </c>
      <c r="C86" s="60" t="s">
        <v>275</v>
      </c>
      <c r="D86">
        <v>1</v>
      </c>
      <c r="E86">
        <v>0.91500000000000004</v>
      </c>
      <c r="F86">
        <v>1.0489999999999999</v>
      </c>
      <c r="G86">
        <v>21.98</v>
      </c>
      <c r="H86" s="59">
        <f t="shared" si="2"/>
        <v>0.97646000000000011</v>
      </c>
      <c r="I86" s="59">
        <f t="shared" si="3"/>
        <v>0.91634000000000004</v>
      </c>
    </row>
    <row r="87" spans="1:9" x14ac:dyDescent="0.35">
      <c r="A87">
        <v>0</v>
      </c>
      <c r="B87" t="s">
        <v>276</v>
      </c>
      <c r="C87" s="60" t="s">
        <v>276</v>
      </c>
      <c r="D87">
        <v>1</v>
      </c>
      <c r="E87">
        <v>0.88600000000000001</v>
      </c>
      <c r="F87">
        <v>0.86799999999999999</v>
      </c>
      <c r="G87">
        <v>21.63</v>
      </c>
      <c r="H87" s="59">
        <f t="shared" si="2"/>
        <v>0.96051999999999993</v>
      </c>
      <c r="I87" s="59">
        <f t="shared" si="3"/>
        <v>0.88582000000000005</v>
      </c>
    </row>
    <row r="88" spans="1:9" x14ac:dyDescent="0.35">
      <c r="A88">
        <v>1</v>
      </c>
      <c r="B88" t="s">
        <v>277</v>
      </c>
      <c r="C88" s="60" t="s">
        <v>278</v>
      </c>
      <c r="D88">
        <v>1.016</v>
      </c>
      <c r="E88">
        <v>1.054</v>
      </c>
      <c r="F88">
        <v>0.78300000000000003</v>
      </c>
      <c r="G88">
        <v>22.22</v>
      </c>
      <c r="H88" s="59">
        <f t="shared" si="2"/>
        <v>1.0180800000000001</v>
      </c>
      <c r="I88" s="59">
        <f t="shared" si="3"/>
        <v>1.0512900000000001</v>
      </c>
    </row>
    <row r="89" spans="1:9" x14ac:dyDescent="0.35">
      <c r="A89">
        <v>99</v>
      </c>
      <c r="B89" t="s">
        <v>279</v>
      </c>
      <c r="C89" s="60" t="s">
        <v>280</v>
      </c>
      <c r="D89">
        <v>1</v>
      </c>
      <c r="E89">
        <v>0.95699999999999996</v>
      </c>
      <c r="F89">
        <v>0.65900000000000003</v>
      </c>
      <c r="G89">
        <v>21.59</v>
      </c>
      <c r="H89" s="59">
        <f t="shared" si="2"/>
        <v>0.9734600000000001</v>
      </c>
      <c r="I89" s="59">
        <f t="shared" si="3"/>
        <v>0.95401999999999998</v>
      </c>
    </row>
    <row r="90" spans="1:9" x14ac:dyDescent="0.35">
      <c r="A90">
        <v>1</v>
      </c>
      <c r="B90" t="s">
        <v>281</v>
      </c>
      <c r="C90" s="60" t="s">
        <v>282</v>
      </c>
      <c r="D90">
        <v>1.022</v>
      </c>
      <c r="E90">
        <v>1.079</v>
      </c>
      <c r="F90">
        <v>1.2889999999999999</v>
      </c>
      <c r="G90">
        <v>23.24</v>
      </c>
      <c r="H90" s="59">
        <f t="shared" si="2"/>
        <v>1.0497799999999999</v>
      </c>
      <c r="I90" s="59">
        <f t="shared" si="3"/>
        <v>1.0810999999999999</v>
      </c>
    </row>
    <row r="91" spans="1:9" x14ac:dyDescent="0.35">
      <c r="A91">
        <v>99</v>
      </c>
      <c r="B91" t="s">
        <v>283</v>
      </c>
      <c r="C91" s="60" t="s">
        <v>284</v>
      </c>
      <c r="D91">
        <v>1</v>
      </c>
      <c r="E91">
        <v>0.93700000000000006</v>
      </c>
      <c r="F91">
        <v>0.96</v>
      </c>
      <c r="G91">
        <v>21.81</v>
      </c>
      <c r="H91" s="59">
        <f t="shared" si="2"/>
        <v>0.97950000000000004</v>
      </c>
      <c r="I91" s="59">
        <f t="shared" si="3"/>
        <v>0.93723000000000012</v>
      </c>
    </row>
    <row r="92" spans="1:9" x14ac:dyDescent="0.35">
      <c r="A92">
        <v>20</v>
      </c>
      <c r="B92" t="s">
        <v>285</v>
      </c>
      <c r="C92" s="60" t="s">
        <v>285</v>
      </c>
      <c r="D92">
        <v>1</v>
      </c>
      <c r="E92">
        <v>1.008</v>
      </c>
      <c r="F92">
        <v>0.98799999999999999</v>
      </c>
      <c r="G92">
        <v>22.21</v>
      </c>
      <c r="H92" s="59">
        <f t="shared" si="2"/>
        <v>1.0019200000000001</v>
      </c>
      <c r="I92" s="59">
        <f t="shared" si="3"/>
        <v>1.0078</v>
      </c>
    </row>
    <row r="93" spans="1:9" x14ac:dyDescent="0.35">
      <c r="A93">
        <v>1</v>
      </c>
      <c r="B93" t="s">
        <v>286</v>
      </c>
      <c r="C93" s="60" t="s">
        <v>286</v>
      </c>
      <c r="D93">
        <v>1.024</v>
      </c>
      <c r="E93">
        <v>1.0489999999999999</v>
      </c>
      <c r="F93">
        <v>0.99</v>
      </c>
      <c r="G93">
        <v>22.77</v>
      </c>
      <c r="H93" s="59">
        <f t="shared" si="2"/>
        <v>1.0301400000000001</v>
      </c>
      <c r="I93" s="59">
        <f t="shared" si="3"/>
        <v>1.0484099999999998</v>
      </c>
    </row>
    <row r="94" spans="1:9" x14ac:dyDescent="0.35">
      <c r="A94">
        <v>1</v>
      </c>
      <c r="B94" t="s">
        <v>287</v>
      </c>
      <c r="C94" s="60" t="s">
        <v>287</v>
      </c>
      <c r="D94">
        <v>1</v>
      </c>
      <c r="E94">
        <v>0.90700000000000003</v>
      </c>
      <c r="F94">
        <v>0.624</v>
      </c>
      <c r="G94">
        <v>21.38</v>
      </c>
      <c r="H94" s="59">
        <f t="shared" si="2"/>
        <v>0.95706000000000002</v>
      </c>
      <c r="I94" s="59">
        <f t="shared" si="3"/>
        <v>0.90417000000000003</v>
      </c>
    </row>
    <row r="95" spans="1:9" x14ac:dyDescent="0.35">
      <c r="A95">
        <v>2</v>
      </c>
      <c r="B95" t="s">
        <v>288</v>
      </c>
      <c r="C95" s="60" t="s">
        <v>289</v>
      </c>
      <c r="D95">
        <v>1</v>
      </c>
      <c r="E95">
        <v>1</v>
      </c>
      <c r="F95">
        <v>0.36799999999999999</v>
      </c>
      <c r="G95">
        <v>21.35</v>
      </c>
      <c r="H95" s="59">
        <f t="shared" si="2"/>
        <v>0.97471999999999992</v>
      </c>
      <c r="I95" s="59">
        <f t="shared" si="3"/>
        <v>0.99368000000000001</v>
      </c>
    </row>
    <row r="96" spans="1:9" x14ac:dyDescent="0.35">
      <c r="A96">
        <v>35</v>
      </c>
      <c r="B96" t="s">
        <v>290</v>
      </c>
      <c r="C96" s="60" t="s">
        <v>290</v>
      </c>
      <c r="D96">
        <v>1</v>
      </c>
      <c r="E96">
        <v>0.89700000000000002</v>
      </c>
      <c r="F96">
        <v>0.50900000000000001</v>
      </c>
      <c r="G96">
        <v>21.18</v>
      </c>
      <c r="H96" s="59">
        <f t="shared" si="2"/>
        <v>0.94946000000000008</v>
      </c>
      <c r="I96" s="59">
        <f t="shared" si="3"/>
        <v>0.89312000000000002</v>
      </c>
    </row>
    <row r="97" spans="1:9" x14ac:dyDescent="0.35">
      <c r="A97">
        <v>31</v>
      </c>
      <c r="B97" t="s">
        <v>291</v>
      </c>
      <c r="C97" s="60" t="s">
        <v>292</v>
      </c>
      <c r="D97">
        <v>1</v>
      </c>
      <c r="E97">
        <v>1.04</v>
      </c>
      <c r="F97">
        <v>0.64300000000000002</v>
      </c>
      <c r="G97">
        <v>21.86</v>
      </c>
      <c r="H97" s="59">
        <f t="shared" si="2"/>
        <v>0.99771999999999994</v>
      </c>
      <c r="I97" s="59">
        <f t="shared" si="3"/>
        <v>1.03603</v>
      </c>
    </row>
    <row r="98" spans="1:9" x14ac:dyDescent="0.35">
      <c r="A98">
        <v>20</v>
      </c>
      <c r="B98" t="s">
        <v>293</v>
      </c>
      <c r="C98" s="60" t="s">
        <v>294</v>
      </c>
      <c r="D98">
        <v>1</v>
      </c>
      <c r="E98">
        <v>0.93400000000000005</v>
      </c>
      <c r="F98">
        <v>0.69499999999999995</v>
      </c>
      <c r="G98">
        <v>21.56</v>
      </c>
      <c r="H98" s="59">
        <f t="shared" si="2"/>
        <v>0.96800000000000008</v>
      </c>
      <c r="I98" s="59">
        <f t="shared" si="3"/>
        <v>0.93161000000000005</v>
      </c>
    </row>
    <row r="99" spans="1:9" x14ac:dyDescent="0.35">
      <c r="A99">
        <v>9</v>
      </c>
      <c r="B99" t="s">
        <v>295</v>
      </c>
      <c r="C99" s="60" t="s">
        <v>296</v>
      </c>
      <c r="D99">
        <v>1.026</v>
      </c>
      <c r="E99">
        <v>1.01</v>
      </c>
      <c r="F99">
        <v>0.69499999999999995</v>
      </c>
      <c r="G99">
        <v>22.27</v>
      </c>
      <c r="H99" s="59">
        <f t="shared" si="2"/>
        <v>1.0079600000000002</v>
      </c>
      <c r="I99" s="59">
        <f t="shared" si="3"/>
        <v>1.00685</v>
      </c>
    </row>
    <row r="100" spans="1:9" x14ac:dyDescent="0.35">
      <c r="A100">
        <v>11</v>
      </c>
      <c r="B100" t="s">
        <v>297</v>
      </c>
      <c r="C100" s="60" t="s">
        <v>298</v>
      </c>
      <c r="D100">
        <v>1.018</v>
      </c>
      <c r="E100">
        <v>1.02</v>
      </c>
      <c r="F100">
        <v>0.65700000000000003</v>
      </c>
      <c r="G100">
        <v>22.11</v>
      </c>
      <c r="H100" s="59">
        <f t="shared" si="2"/>
        <v>1.0041600000000002</v>
      </c>
      <c r="I100" s="59">
        <f t="shared" si="3"/>
        <v>1.01637</v>
      </c>
    </row>
    <row r="101" spans="1:9" x14ac:dyDescent="0.35">
      <c r="A101">
        <v>28</v>
      </c>
      <c r="B101" t="s">
        <v>299</v>
      </c>
      <c r="C101" s="60" t="s">
        <v>300</v>
      </c>
      <c r="D101">
        <v>1.0109999999999999</v>
      </c>
      <c r="E101">
        <v>0.99099999999999999</v>
      </c>
      <c r="F101">
        <v>0.64300000000000002</v>
      </c>
      <c r="G101">
        <v>21.88</v>
      </c>
      <c r="H101" s="59">
        <f t="shared" si="2"/>
        <v>0.99027999999999994</v>
      </c>
      <c r="I101" s="59">
        <f t="shared" si="3"/>
        <v>0.98752000000000006</v>
      </c>
    </row>
    <row r="102" spans="1:9" x14ac:dyDescent="0.35">
      <c r="A102">
        <v>15</v>
      </c>
      <c r="B102" t="s">
        <v>301</v>
      </c>
      <c r="C102" s="60" t="s">
        <v>302</v>
      </c>
      <c r="D102">
        <v>1.026</v>
      </c>
      <c r="E102">
        <v>1.0189999999999999</v>
      </c>
      <c r="F102">
        <v>0.69499999999999995</v>
      </c>
      <c r="G102">
        <v>22.3</v>
      </c>
      <c r="H102" s="59">
        <f t="shared" si="2"/>
        <v>1.0106600000000001</v>
      </c>
      <c r="I102" s="59">
        <f t="shared" si="3"/>
        <v>1.01576</v>
      </c>
    </row>
    <row r="103" spans="1:9" x14ac:dyDescent="0.35">
      <c r="A103">
        <v>18</v>
      </c>
      <c r="B103" t="s">
        <v>303</v>
      </c>
      <c r="C103" s="60" t="s">
        <v>304</v>
      </c>
      <c r="D103">
        <v>1.026</v>
      </c>
      <c r="E103">
        <v>1.02</v>
      </c>
      <c r="F103">
        <v>0.91800000000000004</v>
      </c>
      <c r="G103">
        <v>22.61</v>
      </c>
      <c r="H103" s="59">
        <f t="shared" si="2"/>
        <v>1.0198800000000001</v>
      </c>
      <c r="I103" s="59">
        <f t="shared" si="3"/>
        <v>1.01898</v>
      </c>
    </row>
    <row r="104" spans="1:9" x14ac:dyDescent="0.35">
      <c r="A104">
        <v>99</v>
      </c>
      <c r="B104" t="s">
        <v>305</v>
      </c>
      <c r="C104" s="60" t="s">
        <v>306</v>
      </c>
      <c r="D104">
        <v>1</v>
      </c>
      <c r="E104">
        <v>0.94699999999999995</v>
      </c>
      <c r="F104">
        <v>0.69</v>
      </c>
      <c r="G104">
        <v>21.6</v>
      </c>
      <c r="H104" s="59">
        <f t="shared" si="2"/>
        <v>0.9716999999999999</v>
      </c>
      <c r="I104" s="59">
        <f t="shared" si="3"/>
        <v>0.94442999999999999</v>
      </c>
    </row>
    <row r="105" spans="1:9" x14ac:dyDescent="0.35">
      <c r="A105">
        <v>9</v>
      </c>
      <c r="B105" t="s">
        <v>307</v>
      </c>
      <c r="C105" s="60" t="s">
        <v>307</v>
      </c>
      <c r="D105">
        <v>1</v>
      </c>
      <c r="E105">
        <v>0.92300000000000004</v>
      </c>
      <c r="F105">
        <v>0.98199999999999998</v>
      </c>
      <c r="G105">
        <v>21.91</v>
      </c>
      <c r="H105" s="59">
        <f t="shared" si="2"/>
        <v>0.97618000000000005</v>
      </c>
      <c r="I105" s="59">
        <f t="shared" si="3"/>
        <v>0.92359000000000013</v>
      </c>
    </row>
    <row r="106" spans="1:9" x14ac:dyDescent="0.35">
      <c r="A106">
        <v>50</v>
      </c>
      <c r="B106" t="s">
        <v>308</v>
      </c>
      <c r="C106" s="60" t="s">
        <v>308</v>
      </c>
      <c r="D106">
        <v>0.99099999999999999</v>
      </c>
      <c r="E106">
        <v>1.008</v>
      </c>
      <c r="F106">
        <v>0.58199999999999996</v>
      </c>
      <c r="G106">
        <v>21.66</v>
      </c>
      <c r="H106" s="59">
        <f t="shared" si="2"/>
        <v>0.97973999999999994</v>
      </c>
      <c r="I106" s="59">
        <f t="shared" si="3"/>
        <v>1.0037400000000001</v>
      </c>
    </row>
    <row r="107" spans="1:9" x14ac:dyDescent="0.35">
      <c r="A107">
        <v>50</v>
      </c>
      <c r="B107" t="s">
        <v>309</v>
      </c>
      <c r="C107" s="60" t="s">
        <v>309</v>
      </c>
      <c r="D107">
        <v>1</v>
      </c>
      <c r="E107">
        <v>1.008</v>
      </c>
      <c r="F107">
        <v>0.98799999999999999</v>
      </c>
      <c r="G107">
        <v>22.21</v>
      </c>
      <c r="H107" s="59">
        <f t="shared" si="2"/>
        <v>1.0019200000000001</v>
      </c>
      <c r="I107" s="59">
        <f t="shared" si="3"/>
        <v>1.0078</v>
      </c>
    </row>
    <row r="108" spans="1:9" x14ac:dyDescent="0.35">
      <c r="A108">
        <v>0</v>
      </c>
      <c r="B108" t="s">
        <v>310</v>
      </c>
      <c r="C108" s="60" t="s">
        <v>310</v>
      </c>
      <c r="D108">
        <v>1</v>
      </c>
      <c r="E108">
        <v>0.99099999999999999</v>
      </c>
      <c r="F108">
        <v>0.90300000000000002</v>
      </c>
      <c r="G108">
        <v>22.04</v>
      </c>
      <c r="H108" s="59">
        <f t="shared" si="2"/>
        <v>0.99342000000000008</v>
      </c>
      <c r="I108" s="59">
        <f t="shared" si="3"/>
        <v>0.99012</v>
      </c>
    </row>
    <row r="109" spans="1:9" x14ac:dyDescent="0.35">
      <c r="A109">
        <v>99</v>
      </c>
      <c r="B109" t="s">
        <v>311</v>
      </c>
      <c r="C109" s="60" t="s">
        <v>312</v>
      </c>
      <c r="D109">
        <v>1</v>
      </c>
      <c r="E109">
        <v>1.012</v>
      </c>
      <c r="F109">
        <v>0.82299999999999995</v>
      </c>
      <c r="G109">
        <v>22</v>
      </c>
      <c r="H109" s="59">
        <f t="shared" si="2"/>
        <v>0.99651999999999996</v>
      </c>
      <c r="I109" s="59">
        <f t="shared" si="3"/>
        <v>1.0101100000000001</v>
      </c>
    </row>
    <row r="110" spans="1:9" x14ac:dyDescent="0.35">
      <c r="A110">
        <v>2</v>
      </c>
      <c r="B110" t="s">
        <v>313</v>
      </c>
      <c r="C110" s="60" t="s">
        <v>314</v>
      </c>
      <c r="D110">
        <v>1.0309999999999999</v>
      </c>
      <c r="E110">
        <v>1.17</v>
      </c>
      <c r="F110">
        <v>0.85399999999999998</v>
      </c>
      <c r="G110">
        <v>23.13</v>
      </c>
      <c r="H110" s="59">
        <f t="shared" si="2"/>
        <v>1.06562</v>
      </c>
      <c r="I110" s="59">
        <f t="shared" si="3"/>
        <v>1.1668399999999999</v>
      </c>
    </row>
    <row r="111" spans="1:9" x14ac:dyDescent="0.35">
      <c r="A111">
        <v>1</v>
      </c>
      <c r="B111" t="s">
        <v>315</v>
      </c>
      <c r="C111" s="60" t="s">
        <v>316</v>
      </c>
      <c r="D111">
        <v>1.0489999999999999</v>
      </c>
      <c r="E111">
        <v>1.2210000000000001</v>
      </c>
      <c r="F111">
        <v>1.2769999999999999</v>
      </c>
      <c r="G111">
        <v>24.19</v>
      </c>
      <c r="H111" s="59">
        <f t="shared" si="2"/>
        <v>1.10972</v>
      </c>
      <c r="I111" s="59">
        <f t="shared" si="3"/>
        <v>1.22156</v>
      </c>
    </row>
    <row r="112" spans="1:9" x14ac:dyDescent="0.35">
      <c r="A112">
        <v>16</v>
      </c>
      <c r="B112" t="s">
        <v>317</v>
      </c>
      <c r="C112" s="60" t="s">
        <v>317</v>
      </c>
      <c r="D112">
        <v>1</v>
      </c>
      <c r="E112">
        <v>0.85699999999999998</v>
      </c>
      <c r="F112">
        <v>1.2470000000000001</v>
      </c>
      <c r="G112">
        <v>22.05</v>
      </c>
      <c r="H112" s="59">
        <f t="shared" si="2"/>
        <v>0.96698000000000006</v>
      </c>
      <c r="I112" s="59">
        <f t="shared" si="3"/>
        <v>0.8609</v>
      </c>
    </row>
    <row r="113" spans="1:9" x14ac:dyDescent="0.35">
      <c r="A113">
        <v>0</v>
      </c>
      <c r="B113" t="s">
        <v>318</v>
      </c>
      <c r="C113" s="60" t="s">
        <v>318</v>
      </c>
      <c r="D113">
        <v>1</v>
      </c>
      <c r="E113">
        <v>0.94899999999999995</v>
      </c>
      <c r="F113">
        <v>0.32200000000000001</v>
      </c>
      <c r="G113">
        <v>20.93</v>
      </c>
      <c r="H113" s="59">
        <f t="shared" si="2"/>
        <v>0.95757999999999999</v>
      </c>
      <c r="I113" s="59">
        <f t="shared" si="3"/>
        <v>0.94272999999999996</v>
      </c>
    </row>
    <row r="114" spans="1:9" x14ac:dyDescent="0.35">
      <c r="A114">
        <v>21</v>
      </c>
      <c r="B114" t="s">
        <v>319</v>
      </c>
      <c r="C114" s="60" t="s">
        <v>320</v>
      </c>
      <c r="D114">
        <v>1</v>
      </c>
      <c r="E114">
        <v>1</v>
      </c>
      <c r="F114">
        <v>0.86</v>
      </c>
      <c r="G114">
        <v>22.01</v>
      </c>
      <c r="H114" s="59">
        <f t="shared" si="2"/>
        <v>0.99439999999999995</v>
      </c>
      <c r="I114" s="59">
        <f t="shared" si="3"/>
        <v>0.99860000000000004</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DB94B-325B-4878-AB4C-74D9188CDBAF}">
  <sheetPr>
    <tabColor theme="5" tint="-0.249977111117893"/>
  </sheetPr>
  <dimension ref="B2"/>
  <sheetViews>
    <sheetView workbookViewId="0">
      <selection activeCell="H15" sqref="H15"/>
    </sheetView>
  </sheetViews>
  <sheetFormatPr defaultRowHeight="14.5" x14ac:dyDescent="0.35"/>
  <sheetData>
    <row r="2" spans="2:2" x14ac:dyDescent="0.35">
      <c r="B2" s="101" t="s">
        <v>332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65191-93A0-4AA4-B420-F9AD7EFEC52D}">
  <dimension ref="A1:C26"/>
  <sheetViews>
    <sheetView workbookViewId="0">
      <selection activeCell="A2" sqref="A2"/>
    </sheetView>
  </sheetViews>
  <sheetFormatPr defaultRowHeight="14.5" x14ac:dyDescent="0.35"/>
  <cols>
    <col min="1" max="1" width="20.7265625" customWidth="1"/>
    <col min="2" max="2" width="11.54296875" style="11" bestFit="1" customWidth="1"/>
    <col min="3" max="3" width="100.54296875" bestFit="1" customWidth="1"/>
  </cols>
  <sheetData>
    <row r="1" spans="1:3" x14ac:dyDescent="0.35">
      <c r="A1" s="105" t="s">
        <v>68</v>
      </c>
      <c r="B1" s="106"/>
      <c r="C1" s="107"/>
    </row>
    <row r="2" spans="1:3" x14ac:dyDescent="0.35">
      <c r="A2" s="25"/>
      <c r="B2" s="24" t="s">
        <v>66</v>
      </c>
      <c r="C2" s="23" t="s">
        <v>65</v>
      </c>
    </row>
    <row r="3" spans="1:3" x14ac:dyDescent="0.35">
      <c r="A3" s="22" t="s">
        <v>64</v>
      </c>
      <c r="B3" s="21">
        <v>16544</v>
      </c>
      <c r="C3" s="19" t="s">
        <v>71</v>
      </c>
    </row>
    <row r="4" spans="1:3" x14ac:dyDescent="0.35">
      <c r="A4" s="20" t="s">
        <v>63</v>
      </c>
      <c r="B4" s="35">
        <f>'2. Dashboard'!C12</f>
        <v>1</v>
      </c>
      <c r="C4" s="19" t="s">
        <v>62</v>
      </c>
    </row>
    <row r="5" spans="1:3" s="29" customFormat="1" x14ac:dyDescent="0.35">
      <c r="A5" s="26" t="s">
        <v>61</v>
      </c>
      <c r="B5" s="27">
        <f>B3*B4</f>
        <v>16544</v>
      </c>
      <c r="C5" s="28" t="s">
        <v>328</v>
      </c>
    </row>
    <row r="6" spans="1:3" x14ac:dyDescent="0.35">
      <c r="A6" s="20" t="s">
        <v>60</v>
      </c>
      <c r="B6" s="13">
        <f>B5/2</f>
        <v>8272</v>
      </c>
      <c r="C6" s="19" t="s">
        <v>329</v>
      </c>
    </row>
    <row r="7" spans="1:3" x14ac:dyDescent="0.35">
      <c r="A7" s="20" t="s">
        <v>59</v>
      </c>
      <c r="B7" s="35">
        <f>'2. Dashboard'!C8</f>
        <v>0.88718000000000008</v>
      </c>
      <c r="C7" s="19" t="s">
        <v>58</v>
      </c>
    </row>
    <row r="8" spans="1:3" s="29" customFormat="1" x14ac:dyDescent="0.35">
      <c r="A8" s="26" t="s">
        <v>57</v>
      </c>
      <c r="B8" s="27">
        <f>B6*B7</f>
        <v>7338.7529600000007</v>
      </c>
      <c r="C8" s="28" t="s">
        <v>331</v>
      </c>
    </row>
    <row r="9" spans="1:3" x14ac:dyDescent="0.35">
      <c r="A9" s="18" t="s">
        <v>56</v>
      </c>
      <c r="B9" s="55">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10890.709392640001</v>
      </c>
      <c r="C13" s="28" t="s">
        <v>47</v>
      </c>
    </row>
    <row r="14" spans="1:3" x14ac:dyDescent="0.35">
      <c r="A14" s="14" t="s">
        <v>46</v>
      </c>
      <c r="B14" s="10">
        <v>4.7500000000000001E-2</v>
      </c>
      <c r="C14" s="15"/>
    </row>
    <row r="15" spans="1:3" s="29" customFormat="1" x14ac:dyDescent="0.35">
      <c r="A15" s="30" t="s">
        <v>45</v>
      </c>
      <c r="B15" s="27">
        <f>(1-B14)*B13</f>
        <v>10373.400696489602</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10269.666689524705</v>
      </c>
      <c r="C19" s="15" t="s">
        <v>330</v>
      </c>
    </row>
    <row r="20" spans="1:3" s="29" customFormat="1" ht="43.5" x14ac:dyDescent="0.35">
      <c r="A20" s="30" t="s">
        <v>36</v>
      </c>
      <c r="B20" s="27">
        <f>B19*0.2</f>
        <v>2053.9333379049413</v>
      </c>
      <c r="C20" s="31" t="s">
        <v>35</v>
      </c>
    </row>
    <row r="21" spans="1:3" ht="30" customHeight="1" x14ac:dyDescent="0.35">
      <c r="A21" s="14" t="s">
        <v>34</v>
      </c>
      <c r="B21" s="13">
        <f>B19*0.8</f>
        <v>8215.733351619765</v>
      </c>
      <c r="C21" s="15" t="s">
        <v>33</v>
      </c>
    </row>
    <row r="22" spans="1:3" ht="101.5" x14ac:dyDescent="0.35">
      <c r="A22" s="14" t="s">
        <v>32</v>
      </c>
      <c r="B22" s="13">
        <f>B21*0.98</f>
        <v>8051.4186845873692</v>
      </c>
      <c r="C22" s="12" t="s">
        <v>31</v>
      </c>
    </row>
    <row r="23" spans="1:3" s="29" customFormat="1" ht="20.149999999999999" customHeight="1" x14ac:dyDescent="0.35">
      <c r="A23" s="30" t="s">
        <v>30</v>
      </c>
      <c r="B23" s="27">
        <f>B22</f>
        <v>8051.4186845873692</v>
      </c>
      <c r="C23" s="31" t="s">
        <v>29</v>
      </c>
    </row>
    <row r="24" spans="1:3" s="29" customFormat="1" ht="21" customHeight="1" x14ac:dyDescent="0.35">
      <c r="A24" s="30" t="s">
        <v>28</v>
      </c>
      <c r="B24" s="27">
        <f>B23</f>
        <v>8051.4186845873692</v>
      </c>
      <c r="C24" s="31" t="s">
        <v>27</v>
      </c>
    </row>
    <row r="25" spans="1:3" ht="32.5" customHeight="1" thickBot="1" x14ac:dyDescent="0.4">
      <c r="A25" s="32" t="s">
        <v>26</v>
      </c>
      <c r="B25" s="33">
        <f>B23+B24+(2*B20)</f>
        <v>20210.704044984621</v>
      </c>
      <c r="C25" s="34" t="s">
        <v>25</v>
      </c>
    </row>
    <row r="26" spans="1:3" x14ac:dyDescent="0.35">
      <c r="A26" t="s">
        <v>24</v>
      </c>
    </row>
  </sheetData>
  <sheetProtection algorithmName="SHA-512" hashValue="Nis0ySOlWabN266EzzrICadeeVy3AiFN05xG6lhg3z9i4Fv2T+bAv/pGOZB7FUNNstiK8FHNAYtsRqEjDINhWA==" saltValue="h+NVgr/tUYapEaAXLS7Yug==" spinCount="100000" sheet="1" objects="1" scenarios="1"/>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0CB9-A152-4185-AC0B-656E6A9722BB}">
  <dimension ref="A1:C26"/>
  <sheetViews>
    <sheetView workbookViewId="0">
      <selection activeCell="B16" sqref="B1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69</v>
      </c>
      <c r="B1" s="106"/>
      <c r="C1" s="107"/>
    </row>
    <row r="2" spans="1:3" x14ac:dyDescent="0.35">
      <c r="A2" s="25"/>
      <c r="B2" s="24" t="s">
        <v>66</v>
      </c>
      <c r="C2" s="23" t="s">
        <v>65</v>
      </c>
    </row>
    <row r="3" spans="1:3" x14ac:dyDescent="0.35">
      <c r="A3" s="22" t="s">
        <v>64</v>
      </c>
      <c r="B3" s="21">
        <v>13292</v>
      </c>
      <c r="C3" s="19" t="s">
        <v>70</v>
      </c>
    </row>
    <row r="4" spans="1:3" x14ac:dyDescent="0.35">
      <c r="A4" s="20" t="s">
        <v>63</v>
      </c>
      <c r="B4" s="35">
        <f>'2. Dashboard'!C12</f>
        <v>1</v>
      </c>
      <c r="C4" s="19" t="s">
        <v>62</v>
      </c>
    </row>
    <row r="5" spans="1:3" s="29" customFormat="1" x14ac:dyDescent="0.35">
      <c r="A5" s="26" t="s">
        <v>61</v>
      </c>
      <c r="B5" s="27">
        <f>B3*B4</f>
        <v>13292</v>
      </c>
      <c r="C5" s="28" t="s">
        <v>328</v>
      </c>
    </row>
    <row r="6" spans="1:3" x14ac:dyDescent="0.35">
      <c r="A6" s="20" t="s">
        <v>60</v>
      </c>
      <c r="B6" s="13">
        <f>B5/2</f>
        <v>6646</v>
      </c>
      <c r="C6" s="19" t="s">
        <v>329</v>
      </c>
    </row>
    <row r="7" spans="1:3" x14ac:dyDescent="0.35">
      <c r="A7" s="20" t="s">
        <v>59</v>
      </c>
      <c r="B7" s="35">
        <f>'2. Dashboard'!C8</f>
        <v>0.88718000000000008</v>
      </c>
      <c r="C7" s="19" t="s">
        <v>58</v>
      </c>
    </row>
    <row r="8" spans="1:3" s="29" customFormat="1" x14ac:dyDescent="0.35">
      <c r="A8" s="26" t="s">
        <v>57</v>
      </c>
      <c r="B8" s="27">
        <f>B6*B7</f>
        <v>5896.1982800000005</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8749.9582475200004</v>
      </c>
      <c r="C13" s="28" t="s">
        <v>47</v>
      </c>
    </row>
    <row r="14" spans="1:3" x14ac:dyDescent="0.35">
      <c r="A14" s="14" t="s">
        <v>46</v>
      </c>
      <c r="B14" s="10">
        <v>4.7500000000000001E-2</v>
      </c>
      <c r="C14" s="15"/>
    </row>
    <row r="15" spans="1:3" s="29" customFormat="1" x14ac:dyDescent="0.35">
      <c r="A15" s="30" t="s">
        <v>45</v>
      </c>
      <c r="B15" s="27">
        <f>(1-B14)*B13</f>
        <v>8334.3352307628011</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8250.9918784551737</v>
      </c>
      <c r="C19" s="15" t="s">
        <v>37</v>
      </c>
    </row>
    <row r="20" spans="1:3" s="29" customFormat="1" ht="43.5" x14ac:dyDescent="0.35">
      <c r="A20" s="30" t="s">
        <v>36</v>
      </c>
      <c r="B20" s="27">
        <f>B19*0.2</f>
        <v>1650.1983756910349</v>
      </c>
      <c r="C20" s="31" t="s">
        <v>35</v>
      </c>
    </row>
    <row r="21" spans="1:3" ht="30" customHeight="1" x14ac:dyDescent="0.35">
      <c r="A21" s="14" t="s">
        <v>34</v>
      </c>
      <c r="B21" s="13">
        <f>B19*0.8</f>
        <v>6600.7935027641397</v>
      </c>
      <c r="C21" s="15" t="s">
        <v>33</v>
      </c>
    </row>
    <row r="22" spans="1:3" ht="101.5" x14ac:dyDescent="0.35">
      <c r="A22" s="14" t="s">
        <v>32</v>
      </c>
      <c r="B22" s="13">
        <f>B21*0.98</f>
        <v>6468.7776327088568</v>
      </c>
      <c r="C22" s="12" t="s">
        <v>31</v>
      </c>
    </row>
    <row r="23" spans="1:3" s="29" customFormat="1" ht="20.149999999999999" customHeight="1" x14ac:dyDescent="0.35">
      <c r="A23" s="30" t="s">
        <v>30</v>
      </c>
      <c r="B23" s="27">
        <f>B22</f>
        <v>6468.7776327088568</v>
      </c>
      <c r="C23" s="31" t="s">
        <v>29</v>
      </c>
    </row>
    <row r="24" spans="1:3" s="29" customFormat="1" ht="21" customHeight="1" x14ac:dyDescent="0.35">
      <c r="A24" s="30" t="s">
        <v>28</v>
      </c>
      <c r="B24" s="27">
        <f>B23</f>
        <v>6468.7776327088568</v>
      </c>
      <c r="C24" s="31" t="s">
        <v>27</v>
      </c>
    </row>
    <row r="25" spans="1:3" ht="32.5" customHeight="1" thickBot="1" x14ac:dyDescent="0.4">
      <c r="A25" s="32" t="s">
        <v>26</v>
      </c>
      <c r="B25" s="33">
        <f>B23+B24+(2*B20)</f>
        <v>16237.952016799783</v>
      </c>
      <c r="C25" s="34" t="s">
        <v>25</v>
      </c>
    </row>
    <row r="26" spans="1:3" x14ac:dyDescent="0.35">
      <c r="A26" t="s">
        <v>24</v>
      </c>
    </row>
  </sheetData>
  <sheetProtection algorithmName="SHA-512" hashValue="if3nfTwPwySJr8WGXUbUc/8eXn5tESjvOMZ3QHMdyT6rjBo75hFrhxhtABV4ULdk5zbg3aH5ktcFJ+AG84tCmg==" saltValue="cZ0iFhpq20DBNWgA1Wc6+Q==" spinCount="100000" sheet="1" objects="1" scenarios="1"/>
  <mergeCells count="1">
    <mergeCell ref="A1:C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D0FB-D776-4F7E-AABB-8953710AFCF5}">
  <dimension ref="A1:C26"/>
  <sheetViews>
    <sheetView workbookViewId="0">
      <selection sqref="A1:C1"/>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72</v>
      </c>
      <c r="B1" s="106"/>
      <c r="C1" s="107"/>
    </row>
    <row r="2" spans="1:3" x14ac:dyDescent="0.35">
      <c r="A2" s="25"/>
      <c r="B2" s="24" t="s">
        <v>66</v>
      </c>
      <c r="C2" s="23" t="s">
        <v>65</v>
      </c>
    </row>
    <row r="3" spans="1:3" x14ac:dyDescent="0.35">
      <c r="A3" s="22" t="s">
        <v>64</v>
      </c>
      <c r="B3" s="21">
        <v>5972</v>
      </c>
      <c r="C3" s="19" t="s">
        <v>73</v>
      </c>
    </row>
    <row r="4" spans="1:3" x14ac:dyDescent="0.35">
      <c r="A4" s="20" t="s">
        <v>63</v>
      </c>
      <c r="B4" s="35">
        <f>'2. Dashboard'!C12</f>
        <v>1</v>
      </c>
      <c r="C4" s="19" t="s">
        <v>62</v>
      </c>
    </row>
    <row r="5" spans="1:3" s="29" customFormat="1" x14ac:dyDescent="0.35">
      <c r="A5" s="26" t="s">
        <v>61</v>
      </c>
      <c r="B5" s="27">
        <f>B3*B4</f>
        <v>5972</v>
      </c>
      <c r="C5" s="28" t="s">
        <v>328</v>
      </c>
    </row>
    <row r="6" spans="1:3" x14ac:dyDescent="0.35">
      <c r="A6" s="20" t="s">
        <v>60</v>
      </c>
      <c r="B6" s="13">
        <f>B5/2</f>
        <v>2986</v>
      </c>
      <c r="C6" s="19" t="s">
        <v>329</v>
      </c>
    </row>
    <row r="7" spans="1:3" x14ac:dyDescent="0.35">
      <c r="A7" s="20" t="s">
        <v>59</v>
      </c>
      <c r="B7" s="35">
        <f>'2. Dashboard'!C8</f>
        <v>0.88718000000000008</v>
      </c>
      <c r="C7" s="19" t="s">
        <v>58</v>
      </c>
    </row>
    <row r="8" spans="1:3" s="29" customFormat="1" x14ac:dyDescent="0.35">
      <c r="A8" s="26" t="s">
        <v>57</v>
      </c>
      <c r="B8" s="27">
        <f>B6*B7</f>
        <v>2649.1194800000003</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3931.2933083200005</v>
      </c>
      <c r="C13" s="28" t="s">
        <v>47</v>
      </c>
    </row>
    <row r="14" spans="1:3" x14ac:dyDescent="0.35">
      <c r="A14" s="14" t="s">
        <v>46</v>
      </c>
      <c r="B14" s="10">
        <v>4.7500000000000001E-2</v>
      </c>
      <c r="C14" s="15"/>
    </row>
    <row r="15" spans="1:3" s="29" customFormat="1" x14ac:dyDescent="0.35">
      <c r="A15" s="30" t="s">
        <v>45</v>
      </c>
      <c r="B15" s="27">
        <f>(1-B14)*B13</f>
        <v>3744.5568761748004</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3707.1113074130526</v>
      </c>
      <c r="C19" s="15" t="s">
        <v>330</v>
      </c>
    </row>
    <row r="20" spans="1:3" s="29" customFormat="1" ht="43.5" x14ac:dyDescent="0.35">
      <c r="A20" s="30" t="s">
        <v>36</v>
      </c>
      <c r="B20" s="27">
        <f>B19*0.2</f>
        <v>741.42226148261057</v>
      </c>
      <c r="C20" s="31" t="s">
        <v>35</v>
      </c>
    </row>
    <row r="21" spans="1:3" ht="30" customHeight="1" x14ac:dyDescent="0.35">
      <c r="A21" s="14" t="s">
        <v>34</v>
      </c>
      <c r="B21" s="13">
        <f>B19*0.8</f>
        <v>2965.6890459304423</v>
      </c>
      <c r="C21" s="15" t="s">
        <v>33</v>
      </c>
    </row>
    <row r="22" spans="1:3" ht="101.5" x14ac:dyDescent="0.35">
      <c r="A22" s="14" t="s">
        <v>32</v>
      </c>
      <c r="B22" s="13">
        <f>B21*0.98</f>
        <v>2906.3752650118336</v>
      </c>
      <c r="C22" s="12" t="s">
        <v>31</v>
      </c>
    </row>
    <row r="23" spans="1:3" s="29" customFormat="1" ht="20.149999999999999" customHeight="1" x14ac:dyDescent="0.35">
      <c r="A23" s="30" t="s">
        <v>30</v>
      </c>
      <c r="B23" s="27">
        <f>B22</f>
        <v>2906.3752650118336</v>
      </c>
      <c r="C23" s="31" t="s">
        <v>29</v>
      </c>
    </row>
    <row r="24" spans="1:3" s="29" customFormat="1" ht="21" customHeight="1" x14ac:dyDescent="0.35">
      <c r="A24" s="30" t="s">
        <v>28</v>
      </c>
      <c r="B24" s="27">
        <f>B23</f>
        <v>2906.3752650118336</v>
      </c>
      <c r="C24" s="31" t="s">
        <v>27</v>
      </c>
    </row>
    <row r="25" spans="1:3" ht="32.5" customHeight="1" thickBot="1" x14ac:dyDescent="0.4">
      <c r="A25" s="32" t="s">
        <v>26</v>
      </c>
      <c r="B25" s="33">
        <f>B23+B24+(2*B20)</f>
        <v>7295.5950529888887</v>
      </c>
      <c r="C25" s="34" t="s">
        <v>25</v>
      </c>
    </row>
    <row r="26" spans="1:3" x14ac:dyDescent="0.35">
      <c r="A26" t="s">
        <v>24</v>
      </c>
    </row>
  </sheetData>
  <sheetProtection algorithmName="SHA-512" hashValue="zrmXZaT08nD7JF3lGSNY22/1iQr0mwSUzLFqxnI1Op8m1je2dIKjJNf9OoZraAQnwkOu/ZYIMfUFloZObKSgYw==" saltValue="ibxLa6OtP4Yhpg3A37A5wg==" spinCount="100000" sheet="1" objects="1" scenarios="1"/>
  <mergeCells count="1">
    <mergeCell ref="A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ACF9-2A04-4D8C-BAB4-ED511747B2BA}">
  <dimension ref="A1:C26"/>
  <sheetViews>
    <sheetView workbookViewId="0">
      <selection activeCell="C11" sqref="C11"/>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74</v>
      </c>
      <c r="B1" s="106"/>
      <c r="C1" s="107"/>
    </row>
    <row r="2" spans="1:3" x14ac:dyDescent="0.35">
      <c r="A2" s="25"/>
      <c r="B2" s="24" t="s">
        <v>66</v>
      </c>
      <c r="C2" s="23" t="s">
        <v>65</v>
      </c>
    </row>
    <row r="3" spans="1:3" x14ac:dyDescent="0.35">
      <c r="A3" s="22" t="s">
        <v>64</v>
      </c>
      <c r="B3" s="21">
        <v>9649</v>
      </c>
      <c r="C3" s="19" t="s">
        <v>75</v>
      </c>
    </row>
    <row r="4" spans="1:3" x14ac:dyDescent="0.35">
      <c r="A4" s="20" t="s">
        <v>63</v>
      </c>
      <c r="B4" s="35">
        <f>'2. Dashboard'!C12</f>
        <v>1</v>
      </c>
      <c r="C4" s="19" t="s">
        <v>62</v>
      </c>
    </row>
    <row r="5" spans="1:3" s="29" customFormat="1" x14ac:dyDescent="0.35">
      <c r="A5" s="26" t="s">
        <v>61</v>
      </c>
      <c r="B5" s="27">
        <f>B3*B4</f>
        <v>9649</v>
      </c>
      <c r="C5" s="28" t="s">
        <v>328</v>
      </c>
    </row>
    <row r="6" spans="1:3" x14ac:dyDescent="0.35">
      <c r="A6" s="20" t="s">
        <v>60</v>
      </c>
      <c r="B6" s="13">
        <f>B5/2</f>
        <v>4824.5</v>
      </c>
      <c r="C6" s="19" t="s">
        <v>329</v>
      </c>
    </row>
    <row r="7" spans="1:3" x14ac:dyDescent="0.35">
      <c r="A7" s="20" t="s">
        <v>59</v>
      </c>
      <c r="B7" s="35">
        <f>'2. Dashboard'!C8</f>
        <v>0.88718000000000008</v>
      </c>
      <c r="C7" s="19" t="s">
        <v>58</v>
      </c>
    </row>
    <row r="8" spans="1:3" s="29" customFormat="1" x14ac:dyDescent="0.35">
      <c r="A8" s="26" t="s">
        <v>57</v>
      </c>
      <c r="B8" s="27">
        <f>B6*B7</f>
        <v>4280.1999100000003</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6351.8166664400005</v>
      </c>
      <c r="C13" s="28" t="s">
        <v>47</v>
      </c>
    </row>
    <row r="14" spans="1:3" x14ac:dyDescent="0.35">
      <c r="A14" s="14" t="s">
        <v>46</v>
      </c>
      <c r="B14" s="10">
        <v>4.7500000000000001E-2</v>
      </c>
      <c r="C14" s="15"/>
    </row>
    <row r="15" spans="1:3" s="29" customFormat="1" x14ac:dyDescent="0.35">
      <c r="A15" s="30" t="s">
        <v>45</v>
      </c>
      <c r="B15" s="27">
        <f>(1-B14)*B13</f>
        <v>6050.1053747841006</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5989.6043210362595</v>
      </c>
      <c r="C19" s="15" t="s">
        <v>330</v>
      </c>
    </row>
    <row r="20" spans="1:3" s="29" customFormat="1" ht="43.5" x14ac:dyDescent="0.35">
      <c r="A20" s="30" t="s">
        <v>36</v>
      </c>
      <c r="B20" s="27">
        <f>B19*0.2</f>
        <v>1197.920864207252</v>
      </c>
      <c r="C20" s="31" t="s">
        <v>35</v>
      </c>
    </row>
    <row r="21" spans="1:3" ht="30" customHeight="1" x14ac:dyDescent="0.35">
      <c r="A21" s="14" t="s">
        <v>34</v>
      </c>
      <c r="B21" s="13">
        <f>B19*0.8</f>
        <v>4791.6834568290078</v>
      </c>
      <c r="C21" s="15" t="s">
        <v>33</v>
      </c>
    </row>
    <row r="22" spans="1:3" ht="101.5" x14ac:dyDescent="0.35">
      <c r="A22" s="14" t="s">
        <v>32</v>
      </c>
      <c r="B22" s="13">
        <f>B21*0.98</f>
        <v>4695.8497876924275</v>
      </c>
      <c r="C22" s="12" t="s">
        <v>31</v>
      </c>
    </row>
    <row r="23" spans="1:3" s="29" customFormat="1" ht="20.149999999999999" customHeight="1" x14ac:dyDescent="0.35">
      <c r="A23" s="30" t="s">
        <v>30</v>
      </c>
      <c r="B23" s="27">
        <f>B22</f>
        <v>4695.8497876924275</v>
      </c>
      <c r="C23" s="31" t="s">
        <v>29</v>
      </c>
    </row>
    <row r="24" spans="1:3" s="29" customFormat="1" ht="21" customHeight="1" x14ac:dyDescent="0.35">
      <c r="A24" s="30" t="s">
        <v>28</v>
      </c>
      <c r="B24" s="27">
        <f>B23</f>
        <v>4695.8497876924275</v>
      </c>
      <c r="C24" s="31" t="s">
        <v>27</v>
      </c>
    </row>
    <row r="25" spans="1:3" ht="32.5" customHeight="1" thickBot="1" x14ac:dyDescent="0.4">
      <c r="A25" s="32" t="s">
        <v>26</v>
      </c>
      <c r="B25" s="33">
        <f>B23+B24+(2*B20)</f>
        <v>11787.541303799359</v>
      </c>
      <c r="C25" s="34" t="s">
        <v>25</v>
      </c>
    </row>
    <row r="26" spans="1:3" x14ac:dyDescent="0.35">
      <c r="A26" t="s">
        <v>24</v>
      </c>
    </row>
  </sheetData>
  <sheetProtection algorithmName="SHA-512" hashValue="+UYnViGKvMZYSpfvFAIlEpg2w8Bf7mreHO7G97ZwfZn4zfikkLRqIhjoUMgWqtFR1Ql+MTz0NzEU1vK0KxWgsA==" saltValue="aF0Dk8Rlxaz6iyXT2yOBeA==" spinCount="100000" sheet="1" objects="1" scenarios="1"/>
  <mergeCells count="1">
    <mergeCell ref="A1:C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F299E-CD7C-4E4D-B800-143A244C41EC}">
  <dimension ref="A1:C26"/>
  <sheetViews>
    <sheetView workbookViewId="0">
      <selection sqref="A1:C26"/>
    </sheetView>
  </sheetViews>
  <sheetFormatPr defaultRowHeight="14.5" x14ac:dyDescent="0.35"/>
  <cols>
    <col min="1" max="1" width="20.7265625" customWidth="1"/>
    <col min="2" max="2" width="11.1796875" style="11" bestFit="1" customWidth="1"/>
    <col min="3" max="3" width="100.54296875" bestFit="1" customWidth="1"/>
  </cols>
  <sheetData>
    <row r="1" spans="1:3" x14ac:dyDescent="0.35">
      <c r="A1" s="105" t="s">
        <v>76</v>
      </c>
      <c r="B1" s="106"/>
      <c r="C1" s="107"/>
    </row>
    <row r="2" spans="1:3" x14ac:dyDescent="0.35">
      <c r="A2" s="25"/>
      <c r="B2" s="24" t="s">
        <v>66</v>
      </c>
      <c r="C2" s="23" t="s">
        <v>65</v>
      </c>
    </row>
    <row r="3" spans="1:3" x14ac:dyDescent="0.35">
      <c r="A3" s="22" t="s">
        <v>64</v>
      </c>
      <c r="B3" s="21">
        <v>10129</v>
      </c>
      <c r="C3" s="19" t="s">
        <v>77</v>
      </c>
    </row>
    <row r="4" spans="1:3" x14ac:dyDescent="0.35">
      <c r="A4" s="20" t="s">
        <v>63</v>
      </c>
      <c r="B4" s="35">
        <f>'2. Dashboard'!C12</f>
        <v>1</v>
      </c>
      <c r="C4" s="19" t="s">
        <v>62</v>
      </c>
    </row>
    <row r="5" spans="1:3" s="29" customFormat="1" x14ac:dyDescent="0.35">
      <c r="A5" s="26" t="s">
        <v>61</v>
      </c>
      <c r="B5" s="27">
        <f>B3*B4</f>
        <v>10129</v>
      </c>
      <c r="C5" s="28" t="s">
        <v>328</v>
      </c>
    </row>
    <row r="6" spans="1:3" x14ac:dyDescent="0.35">
      <c r="A6" s="20" t="s">
        <v>60</v>
      </c>
      <c r="B6" s="13">
        <f>B5/2</f>
        <v>5064.5</v>
      </c>
      <c r="C6" s="19" t="s">
        <v>329</v>
      </c>
    </row>
    <row r="7" spans="1:3" x14ac:dyDescent="0.35">
      <c r="A7" s="20" t="s">
        <v>59</v>
      </c>
      <c r="B7" s="35">
        <f>'2. Dashboard'!C8</f>
        <v>0.88718000000000008</v>
      </c>
      <c r="C7" s="19" t="s">
        <v>58</v>
      </c>
    </row>
    <row r="8" spans="1:3" s="29" customFormat="1" x14ac:dyDescent="0.35">
      <c r="A8" s="26" t="s">
        <v>57</v>
      </c>
      <c r="B8" s="27">
        <f>B6*B7</f>
        <v>4493.1231100000005</v>
      </c>
      <c r="C8" s="28" t="s">
        <v>331</v>
      </c>
    </row>
    <row r="9" spans="1:3" x14ac:dyDescent="0.35">
      <c r="A9" s="18" t="s">
        <v>56</v>
      </c>
      <c r="B9" s="36">
        <f>'2. Dashboard'!C9</f>
        <v>0.25</v>
      </c>
      <c r="C9" s="16" t="s">
        <v>55</v>
      </c>
    </row>
    <row r="10" spans="1:3" x14ac:dyDescent="0.35">
      <c r="A10" s="18" t="s">
        <v>54</v>
      </c>
      <c r="B10" s="36">
        <f>'2. Dashboard'!C10</f>
        <v>0.26</v>
      </c>
      <c r="C10" s="16" t="s">
        <v>53</v>
      </c>
    </row>
    <row r="11" spans="1:3" x14ac:dyDescent="0.35">
      <c r="A11" s="20" t="s">
        <v>52</v>
      </c>
      <c r="B11" s="37">
        <f>'2. Dashboard'!C11</f>
        <v>0.9</v>
      </c>
      <c r="C11" s="19" t="s">
        <v>51</v>
      </c>
    </row>
    <row r="12" spans="1:3" x14ac:dyDescent="0.35">
      <c r="A12" s="18" t="s">
        <v>50</v>
      </c>
      <c r="B12" s="17">
        <f>B9+(B10*B11)+1</f>
        <v>1.484</v>
      </c>
      <c r="C12" s="16" t="s">
        <v>49</v>
      </c>
    </row>
    <row r="13" spans="1:3" s="29" customFormat="1" x14ac:dyDescent="0.35">
      <c r="A13" s="26" t="s">
        <v>48</v>
      </c>
      <c r="B13" s="27">
        <f>B12*B8</f>
        <v>6667.7946952400007</v>
      </c>
      <c r="C13" s="28" t="s">
        <v>47</v>
      </c>
    </row>
    <row r="14" spans="1:3" x14ac:dyDescent="0.35">
      <c r="A14" s="14" t="s">
        <v>46</v>
      </c>
      <c r="B14" s="10">
        <v>4.7500000000000001E-2</v>
      </c>
      <c r="C14" s="15"/>
    </row>
    <row r="15" spans="1:3" s="29" customFormat="1" x14ac:dyDescent="0.35">
      <c r="A15" s="30" t="s">
        <v>45</v>
      </c>
      <c r="B15" s="27">
        <f>(1-B14)*B13</f>
        <v>6351.0744472161005</v>
      </c>
      <c r="C15" s="31" t="s">
        <v>44</v>
      </c>
    </row>
    <row r="16" spans="1:3" ht="29" x14ac:dyDescent="0.35">
      <c r="A16" s="14" t="s">
        <v>43</v>
      </c>
      <c r="B16" s="10">
        <v>0.01</v>
      </c>
      <c r="C16" s="15"/>
    </row>
    <row r="17" spans="1:3" ht="29" x14ac:dyDescent="0.35">
      <c r="A17" s="14" t="s">
        <v>42</v>
      </c>
      <c r="B17" s="10">
        <v>0</v>
      </c>
      <c r="C17" s="15" t="s">
        <v>41</v>
      </c>
    </row>
    <row r="18" spans="1:3" x14ac:dyDescent="0.35">
      <c r="A18" s="14" t="s">
        <v>40</v>
      </c>
      <c r="B18" s="10">
        <f>B16+B17</f>
        <v>0.01</v>
      </c>
      <c r="C18" s="15" t="s">
        <v>39</v>
      </c>
    </row>
    <row r="19" spans="1:3" ht="58" x14ac:dyDescent="0.35">
      <c r="A19" s="14" t="s">
        <v>38</v>
      </c>
      <c r="B19" s="13">
        <f>(1-B18)*B15</f>
        <v>6287.5637027439398</v>
      </c>
      <c r="C19" s="15" t="s">
        <v>330</v>
      </c>
    </row>
    <row r="20" spans="1:3" s="29" customFormat="1" ht="43.5" x14ac:dyDescent="0.35">
      <c r="A20" s="30" t="s">
        <v>36</v>
      </c>
      <c r="B20" s="27">
        <f>B19*0.2</f>
        <v>1257.5127405487881</v>
      </c>
      <c r="C20" s="31" t="s">
        <v>35</v>
      </c>
    </row>
    <row r="21" spans="1:3" ht="30" customHeight="1" x14ac:dyDescent="0.35">
      <c r="A21" s="14" t="s">
        <v>34</v>
      </c>
      <c r="B21" s="13">
        <f>B19*0.8</f>
        <v>5030.0509621951524</v>
      </c>
      <c r="C21" s="15" t="s">
        <v>33</v>
      </c>
    </row>
    <row r="22" spans="1:3" ht="101.5" x14ac:dyDescent="0.35">
      <c r="A22" s="14" t="s">
        <v>32</v>
      </c>
      <c r="B22" s="13">
        <f>B21*0.98</f>
        <v>4929.4499429512489</v>
      </c>
      <c r="C22" s="12" t="s">
        <v>31</v>
      </c>
    </row>
    <row r="23" spans="1:3" s="29" customFormat="1" ht="20.149999999999999" customHeight="1" x14ac:dyDescent="0.35">
      <c r="A23" s="30" t="s">
        <v>30</v>
      </c>
      <c r="B23" s="27">
        <f>B22</f>
        <v>4929.4499429512489</v>
      </c>
      <c r="C23" s="31" t="s">
        <v>29</v>
      </c>
    </row>
    <row r="24" spans="1:3" s="29" customFormat="1" ht="21" customHeight="1" x14ac:dyDescent="0.35">
      <c r="A24" s="30" t="s">
        <v>28</v>
      </c>
      <c r="B24" s="27">
        <f>B23</f>
        <v>4929.4499429512489</v>
      </c>
      <c r="C24" s="31" t="s">
        <v>27</v>
      </c>
    </row>
    <row r="25" spans="1:3" ht="32.5" customHeight="1" thickBot="1" x14ac:dyDescent="0.4">
      <c r="A25" s="32" t="s">
        <v>26</v>
      </c>
      <c r="B25" s="33">
        <f>B23+B24+(2*B20)</f>
        <v>12373.925367000074</v>
      </c>
      <c r="C25" s="34" t="s">
        <v>25</v>
      </c>
    </row>
    <row r="26" spans="1:3" x14ac:dyDescent="0.35">
      <c r="A26" t="s">
        <v>24</v>
      </c>
    </row>
  </sheetData>
  <sheetProtection algorithmName="SHA-512" hashValue="N++floasha8VnC5qgwZosbKjK+Dq2u2B6yCKY8XIkoq4apqZeiEU++yHC2DvIi6U0FAgy30rBo3SZnCRCtOstw==" saltValue="PIJLRVrjzI8Oq5dFjuszXw==" spinCount="100000" sheet="1" objects="1" scenarios="1"/>
  <mergeCells count="1">
    <mergeCell ref="A1:C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AF68AFDDC6742A4E204E0523D35EB" ma:contentTypeVersion="16" ma:contentTypeDescription="Create a new document." ma:contentTypeScope="" ma:versionID="84b6fa1d1767d2c1d753a66acd43f21a">
  <xsd:schema xmlns:xsd="http://www.w3.org/2001/XMLSchema" xmlns:xs="http://www.w3.org/2001/XMLSchema" xmlns:p="http://schemas.microsoft.com/office/2006/metadata/properties" xmlns:ns2="f7e4f93e-e6bf-434b-9f44-5cf3f51b7100" xmlns:ns3="79837e85-97c4-49a9-a0d6-139d8727844a" targetNamespace="http://schemas.microsoft.com/office/2006/metadata/properties" ma:root="true" ma:fieldsID="ec51b4b1c174a353a327bad6f24ae0b2" ns2:_="" ns3:_="">
    <xsd:import namespace="f7e4f93e-e6bf-434b-9f44-5cf3f51b7100"/>
    <xsd:import namespace="79837e85-97c4-49a9-a0d6-139d872784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e4f93e-e6bf-434b-9f44-5cf3f51b71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b2b66-40d8-4e06-8a39-adc3ecd4519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837e85-97c4-49a9-a0d6-139d872784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9cdf6e6-d84b-4e09-9e02-7d9362edd517}" ma:internalName="TaxCatchAll" ma:showField="CatchAllData" ma:web="79837e85-97c4-49a9-a0d6-139d872784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7068B-1ADE-40C1-9C70-EA3D7CBE7220}"/>
</file>

<file path=customXml/itemProps2.xml><?xml version="1.0" encoding="utf-8"?>
<ds:datastoreItem xmlns:ds="http://schemas.openxmlformats.org/officeDocument/2006/customXml" ds:itemID="{CD4F8D0F-E824-4725-B51A-1D38D421C1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1. Instructions</vt:lpstr>
      <vt:lpstr>2. Dashboard</vt:lpstr>
      <vt:lpstr>GPCI</vt:lpstr>
      <vt:lpstr>Cancer Types --&gt;</vt:lpstr>
      <vt:lpstr>Anal Cancer</vt:lpstr>
      <vt:lpstr>Bladder Cancer</vt:lpstr>
      <vt:lpstr>Bone Mets</vt:lpstr>
      <vt:lpstr>Brain Mets</vt:lpstr>
      <vt:lpstr>Breast Cancer</vt:lpstr>
      <vt:lpstr>CNS Tumor</vt:lpstr>
      <vt:lpstr>Cervical Cancer</vt:lpstr>
      <vt:lpstr>Colorectal Cancer</vt:lpstr>
      <vt:lpstr>Head and Neck</vt:lpstr>
      <vt:lpstr>Liver Cancer</vt:lpstr>
      <vt:lpstr>Lung Cancer</vt:lpstr>
      <vt:lpstr>Lymphoma</vt:lpstr>
      <vt:lpstr>Pancreatic Cancer</vt:lpstr>
      <vt:lpstr>Prostate Cancer</vt:lpstr>
      <vt:lpstr>Upper GI</vt:lpstr>
      <vt:lpstr>Uterine Cancer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Hubbard</dc:creator>
  <cp:lastModifiedBy>Anne Hubbard</cp:lastModifiedBy>
  <dcterms:created xsi:type="dcterms:W3CDTF">2020-10-20T19:03:22Z</dcterms:created>
  <dcterms:modified xsi:type="dcterms:W3CDTF">2020-10-22T15:17:41Z</dcterms:modified>
</cp:coreProperties>
</file>